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D/"/>
    </mc:Choice>
  </mc:AlternateContent>
  <xr:revisionPtr revIDLastSave="1631" documentId="6_{4E51D551-4742-4820-A81D-C2EC83F3F59C}" xr6:coauthVersionLast="47" xr6:coauthVersionMax="47" xr10:uidLastSave="{1307A349-918C-4353-B7DB-C46ED67C413E}"/>
  <workbookProtection workbookAlgorithmName="SHA-512" workbookHashValue="XT3SY5gq7hv4tcas3oe8IY48V38zpNILyEnzeb3jmhFdmJCl7qUJ6AOIeHQsu99t1ltCfojFkS02xH2xcynq8A==" workbookSaltValue="PmLzaN4r+aMBPrSETElQsw==" workbookSpinCount="100000" lockStructure="1"/>
  <bookViews>
    <workbookView xWindow="-120" yWindow="-120" windowWidth="29040" windowHeight="15720" activeTab="8" xr2:uid="{00000000-000D-0000-FFFF-FFFF00000000}"/>
  </bookViews>
  <sheets>
    <sheet name="①0.01×1" sheetId="29" r:id="rId1"/>
    <sheet name="②0.11×1" sheetId="34" r:id="rId2"/>
    <sheet name="③1.11×1" sheetId="43" r:id="rId3"/>
    <sheet name="④×1ミックス" sheetId="38" r:id="rId4"/>
    <sheet name="⑤0.01×11" sheetId="36" r:id="rId5"/>
    <sheet name="⑥0.11×11" sheetId="37" r:id="rId6"/>
    <sheet name="⑦1.11×11" sheetId="39" r:id="rId7"/>
    <sheet name="⑧ｘ11ミックス" sheetId="44" r:id="rId8"/>
    <sheet name="⑨オールミックス" sheetId="42" r:id="rId9"/>
  </sheets>
  <definedNames>
    <definedName name="aki" localSheetId="0">'①0.01×1'!$AF$63</definedName>
    <definedName name="aki" localSheetId="1">'②0.11×1'!$AF$63</definedName>
    <definedName name="aki" localSheetId="2">'③1.11×1'!$AF$63</definedName>
    <definedName name="aki" localSheetId="3">④×1ミックス!$AF$63</definedName>
    <definedName name="aki" localSheetId="4">'⑤0.01×11'!$AF$63</definedName>
    <definedName name="aki" localSheetId="5">'⑥0.11×11'!$AF$63</definedName>
    <definedName name="aki" localSheetId="6">'⑦1.11×11'!$AF$63</definedName>
    <definedName name="aki" localSheetId="7">⑧ｘ11ミックス!$AF$63</definedName>
    <definedName name="aki" localSheetId="8">⑨オールミックス!$AF$63</definedName>
    <definedName name="aki">#REF!</definedName>
    <definedName name="haru" localSheetId="0">'①0.01×1'!$AF$60</definedName>
    <definedName name="haru" localSheetId="1">'②0.11×1'!$AF$60</definedName>
    <definedName name="haru" localSheetId="2">'③1.11×1'!$AF$60</definedName>
    <definedName name="haru" localSheetId="3">④×1ミックス!$AF$60</definedName>
    <definedName name="haru" localSheetId="4">'⑤0.01×11'!$AF$60</definedName>
    <definedName name="haru" localSheetId="5">'⑥0.11×11'!$AF$60</definedName>
    <definedName name="haru" localSheetId="6">'⑦1.11×11'!$AF$60</definedName>
    <definedName name="haru" localSheetId="7">⑧ｘ11ミックス!$AF$60</definedName>
    <definedName name="haru" localSheetId="8">⑨オールミックス!$AF$60</definedName>
    <definedName name="haru">#REF!</definedName>
    <definedName name="huyu" localSheetId="0">'①0.01×1'!$AF$64</definedName>
    <definedName name="huyu" localSheetId="1">'②0.11×1'!$AF$64</definedName>
    <definedName name="huyu" localSheetId="2">'③1.11×1'!$AF$64</definedName>
    <definedName name="huyu" localSheetId="3">④×1ミックス!$AF$64</definedName>
    <definedName name="huyu" localSheetId="4">'⑤0.01×11'!$AF$64</definedName>
    <definedName name="huyu" localSheetId="5">'⑥0.11×11'!$AF$64</definedName>
    <definedName name="huyu" localSheetId="6">'⑦1.11×11'!$AF$64</definedName>
    <definedName name="huyu" localSheetId="7">⑧ｘ11ミックス!$AF$64</definedName>
    <definedName name="huyu" localSheetId="8">⑨オールミックス!$AF$64</definedName>
    <definedName name="huyu">#REF!</definedName>
    <definedName name="nasi" localSheetId="0">'①0.01×1'!$AF$65</definedName>
    <definedName name="nasi" localSheetId="1">'②0.11×1'!$AF$65</definedName>
    <definedName name="nasi" localSheetId="2">'③1.11×1'!$AF$65</definedName>
    <definedName name="nasi" localSheetId="3">④×1ミックス!$AF$65</definedName>
    <definedName name="nasi" localSheetId="4">'⑤0.01×11'!$AF$65</definedName>
    <definedName name="nasi" localSheetId="5">'⑥0.11×11'!$AF$65</definedName>
    <definedName name="nasi" localSheetId="6">'⑦1.11×11'!$AF$65</definedName>
    <definedName name="nasi" localSheetId="7">⑧ｘ11ミックス!$AF$65</definedName>
    <definedName name="nasi" localSheetId="8">⑨オールミックス!$AF$65</definedName>
    <definedName name="nasi">#REF!</definedName>
    <definedName name="natu" localSheetId="0">'①0.01×1'!$AF$61</definedName>
    <definedName name="natu" localSheetId="1">'②0.11×1'!$AF$61</definedName>
    <definedName name="natu" localSheetId="2">'③1.11×1'!$AF$61</definedName>
    <definedName name="natu" localSheetId="3">④×1ミックス!$AF$61</definedName>
    <definedName name="natu" localSheetId="4">'⑤0.01×11'!$AF$61</definedName>
    <definedName name="natu" localSheetId="5">'⑥0.11×11'!$AF$61</definedName>
    <definedName name="natu" localSheetId="6">'⑦1.11×11'!$AF$61</definedName>
    <definedName name="natu" localSheetId="7">⑧ｘ11ミックス!$AF$61</definedName>
    <definedName name="natu" localSheetId="8">⑨オールミックス!$AF$61</definedName>
    <definedName name="natu">#REF!</definedName>
    <definedName name="_xlnm.Print_Area" localSheetId="0">'①0.01×1'!$A$1:$AD$66</definedName>
    <definedName name="_xlnm.Print_Area" localSheetId="1">'②0.11×1'!$A$1:$AD$66</definedName>
    <definedName name="_xlnm.Print_Area" localSheetId="2">'③1.11×1'!$A$1:$AD$66</definedName>
    <definedName name="_xlnm.Print_Area" localSheetId="3">④×1ミックス!$A$1:$AD$66</definedName>
    <definedName name="_xlnm.Print_Area" localSheetId="4">'⑤0.01×11'!$A$1:$AD$66</definedName>
    <definedName name="_xlnm.Print_Area" localSheetId="5">'⑥0.11×11'!$A$1:$AD$66</definedName>
    <definedName name="_xlnm.Print_Area" localSheetId="6">'⑦1.11×11'!$A$1:$AD$66</definedName>
    <definedName name="_xlnm.Print_Area" localSheetId="7">⑧ｘ11ミックス!$A$1:$AD$66</definedName>
    <definedName name="_xlnm.Print_Area" localSheetId="8">⑨オールミックス!$A$1:$AD$66</definedName>
    <definedName name="zero" localSheetId="0">'①0.01×1'!$AF$62</definedName>
    <definedName name="zero" localSheetId="1">'②0.11×1'!$AF$62</definedName>
    <definedName name="zero" localSheetId="2">'③1.11×1'!$AF$62</definedName>
    <definedName name="zero" localSheetId="3">④×1ミックス!$AF$62</definedName>
    <definedName name="zero" localSheetId="4">'⑤0.01×11'!$AF$62</definedName>
    <definedName name="zero" localSheetId="5">'⑥0.11×11'!$AF$62</definedName>
    <definedName name="zero" localSheetId="6">'⑦1.11×11'!$AF$62</definedName>
    <definedName name="zero" localSheetId="7">⑧ｘ11ミックス!$AF$62</definedName>
    <definedName name="zero" localSheetId="8">⑨オールミックス!$AF$62</definedName>
    <definedName name="zero">#REF!</definedName>
    <definedName name="あ" localSheetId="0">INDIRECT('①0.01×1'!$AK$57)</definedName>
    <definedName name="あ" localSheetId="1">INDIRECT('②0.11×1'!$AK$57)</definedName>
    <definedName name="あ" localSheetId="2">INDIRECT('③1.11×1'!$AK$57)</definedName>
    <definedName name="あ" localSheetId="3">INDIRECT(④×1ミックス!$AK$57)</definedName>
    <definedName name="あ" localSheetId="4">INDIRECT('⑤0.01×11'!$AK$57)</definedName>
    <definedName name="あ" localSheetId="5">INDIRECT('⑥0.11×11'!$AK$57)</definedName>
    <definedName name="あ" localSheetId="6">INDIRECT('⑦1.11×11'!$AK$57)</definedName>
    <definedName name="あ" localSheetId="7">INDIRECT(⑧ｘ11ミックス!$AK$57)</definedName>
    <definedName name="あ" localSheetId="8">INDIRECT(⑨オールミックス!$AK$57)</definedName>
    <definedName name="あ">INDIRECT(#REF!)</definedName>
    <definedName name="い" localSheetId="0">INDIRECT('①0.01×1'!$AK$58)</definedName>
    <definedName name="い" localSheetId="1">INDIRECT('②0.11×1'!$AK$58)</definedName>
    <definedName name="い" localSheetId="2">INDIRECT('③1.11×1'!$AK$58)</definedName>
    <definedName name="い" localSheetId="3">INDIRECT(④×1ミックス!$AK$58)</definedName>
    <definedName name="い" localSheetId="4">INDIRECT('⑤0.01×11'!$AK$58)</definedName>
    <definedName name="い" localSheetId="5">INDIRECT('⑥0.11×11'!$AK$58)</definedName>
    <definedName name="い" localSheetId="6">INDIRECT('⑦1.11×11'!$AK$58)</definedName>
    <definedName name="い" localSheetId="7">INDIRECT(⑧ｘ11ミックス!$AK$58)</definedName>
    <definedName name="い" localSheetId="8">INDIRECT(⑨オールミックス!$AK$58)</definedName>
    <definedName name="い">INDIRECT(#REF!)</definedName>
    <definedName name="う" localSheetId="0">INDIRECT('①0.01×1'!$AK$59)</definedName>
    <definedName name="う" localSheetId="1">INDIRECT('②0.11×1'!$AK$59)</definedName>
    <definedName name="う" localSheetId="2">INDIRECT('③1.11×1'!$AK$59)</definedName>
    <definedName name="う" localSheetId="3">INDIRECT(④×1ミックス!$AK$59)</definedName>
    <definedName name="う" localSheetId="4">INDIRECT('⑤0.01×11'!$AK$59)</definedName>
    <definedName name="う" localSheetId="5">INDIRECT('⑥0.11×11'!$AK$59)</definedName>
    <definedName name="う" localSheetId="6">INDIRECT('⑦1.11×11'!$AK$59)</definedName>
    <definedName name="う" localSheetId="7">INDIRECT(⑧ｘ11ミックス!$AK$59)</definedName>
    <definedName name="う" localSheetId="8">INDIRECT(⑨オールミックス!$AK$59)</definedName>
    <definedName name="う">INDIRECT(#REF!)</definedName>
    <definedName name="え" localSheetId="0">INDIRECT('①0.01×1'!$AK$60)</definedName>
    <definedName name="え" localSheetId="1">INDIRECT('②0.11×1'!$AK$60)</definedName>
    <definedName name="え" localSheetId="2">INDIRECT('③1.11×1'!$AK$60)</definedName>
    <definedName name="え" localSheetId="3">INDIRECT(④×1ミックス!$AK$60)</definedName>
    <definedName name="え" localSheetId="4">INDIRECT('⑤0.01×11'!$AK$60)</definedName>
    <definedName name="え" localSheetId="5">INDIRECT('⑥0.11×11'!$AK$60)</definedName>
    <definedName name="え" localSheetId="6">INDIRECT('⑦1.11×11'!$AK$60)</definedName>
    <definedName name="え" localSheetId="7">INDIRECT(⑧ｘ11ミックス!$AK$60)</definedName>
    <definedName name="え" localSheetId="8">INDIRECT(⑨オールミックス!$AK$60)</definedName>
    <definedName name="え">INDIRECT(#REF!)</definedName>
    <definedName name="お" localSheetId="0">INDIRECT('①0.01×1'!$AK$61)</definedName>
    <definedName name="お" localSheetId="1">INDIRECT('②0.11×1'!$AK$61)</definedName>
    <definedName name="お" localSheetId="2">INDIRECT('③1.11×1'!$AK$61)</definedName>
    <definedName name="お" localSheetId="3">INDIRECT(④×1ミックス!$AK$61)</definedName>
    <definedName name="お" localSheetId="4">INDIRECT('⑤0.01×11'!$AK$61)</definedName>
    <definedName name="お" localSheetId="5">INDIRECT('⑥0.11×11'!$AK$61)</definedName>
    <definedName name="お" localSheetId="6">INDIRECT('⑦1.11×11'!$AK$61)</definedName>
    <definedName name="お" localSheetId="7">INDIRECT(⑧ｘ11ミックス!$AK$61)</definedName>
    <definedName name="お" localSheetId="8">INDIRECT(⑨オールミックス!$AK$61)</definedName>
    <definedName name="お">INDIRECT(#REF!)</definedName>
    <definedName name="か" localSheetId="0">INDIRECT('①0.01×1'!$AK$62)</definedName>
    <definedName name="か" localSheetId="1">INDIRECT('②0.11×1'!$AK$62)</definedName>
    <definedName name="か" localSheetId="2">INDIRECT('③1.11×1'!$AK$62)</definedName>
    <definedName name="か" localSheetId="3">INDIRECT(④×1ミックス!$AK$62)</definedName>
    <definedName name="か" localSheetId="4">INDIRECT('⑤0.01×11'!$AK$62)</definedName>
    <definedName name="か" localSheetId="5">INDIRECT('⑥0.11×11'!$AK$62)</definedName>
    <definedName name="か" localSheetId="6">INDIRECT('⑦1.11×11'!$AK$62)</definedName>
    <definedName name="か" localSheetId="7">INDIRECT(⑧ｘ11ミックス!$AK$62)</definedName>
    <definedName name="か" localSheetId="8">INDIRECT(⑨オールミックス!$AK$62)</definedName>
    <definedName name="か">INDIRECT(#REF!)</definedName>
    <definedName name="き" localSheetId="0">INDIRECT('①0.01×1'!$AK$63)</definedName>
    <definedName name="き" localSheetId="1">INDIRECT('②0.11×1'!$AK$63)</definedName>
    <definedName name="き" localSheetId="2">INDIRECT('③1.11×1'!$AK$63)</definedName>
    <definedName name="き" localSheetId="3">INDIRECT(④×1ミックス!$AK$63)</definedName>
    <definedName name="き" localSheetId="4">INDIRECT('⑤0.01×11'!$AK$63)</definedName>
    <definedName name="き" localSheetId="5">INDIRECT('⑥0.11×11'!$AK$63)</definedName>
    <definedName name="き" localSheetId="6">INDIRECT('⑦1.11×11'!$AK$63)</definedName>
    <definedName name="き" localSheetId="7">INDIRECT(⑧ｘ11ミックス!$AK$63)</definedName>
    <definedName name="き" localSheetId="8">INDIRECT(⑨オールミックス!$AK$63)</definedName>
    <definedName name="き">INDIRECT(#REF!)</definedName>
    <definedName name="く" localSheetId="0">INDIRECT('①0.01×1'!$AK$64)</definedName>
    <definedName name="く" localSheetId="1">INDIRECT('②0.11×1'!$AK$64)</definedName>
    <definedName name="く" localSheetId="2">INDIRECT('③1.11×1'!$AK$64)</definedName>
    <definedName name="く" localSheetId="3">INDIRECT(④×1ミックス!$AK$64)</definedName>
    <definedName name="く" localSheetId="4">INDIRECT('⑤0.01×11'!$AK$64)</definedName>
    <definedName name="く" localSheetId="5">INDIRECT('⑥0.11×11'!$AK$64)</definedName>
    <definedName name="く" localSheetId="6">INDIRECT('⑦1.11×11'!$AK$64)</definedName>
    <definedName name="く" localSheetId="7">INDIRECT(⑧ｘ11ミックス!$AK$64)</definedName>
    <definedName name="く" localSheetId="8">INDIRECT(⑨オールミックス!$AK$64)</definedName>
    <definedName name="く">INDIRECT(#REF!)</definedName>
    <definedName name="け" localSheetId="0">INDIRECT('①0.01×1'!$AK$65)</definedName>
    <definedName name="け" localSheetId="1">INDIRECT('②0.11×1'!$AK$65)</definedName>
    <definedName name="け" localSheetId="2">INDIRECT('③1.11×1'!$AK$65)</definedName>
    <definedName name="け" localSheetId="3">INDIRECT(④×1ミックス!$AK$65)</definedName>
    <definedName name="け" localSheetId="4">INDIRECT('⑤0.01×11'!$AK$65)</definedName>
    <definedName name="け" localSheetId="5">INDIRECT('⑥0.11×11'!$AK$65)</definedName>
    <definedName name="け" localSheetId="6">INDIRECT('⑦1.11×11'!$AK$65)</definedName>
    <definedName name="け" localSheetId="7">INDIRECT(⑧ｘ11ミックス!$AK$65)</definedName>
    <definedName name="け" localSheetId="8">INDIRECT(⑨オールミックス!$AK$65)</definedName>
    <definedName name="け">INDIRECT(#REF!)</definedName>
    <definedName name="さ" localSheetId="0">INDIRECT('①0.01×1'!$AM$57)</definedName>
    <definedName name="さ" localSheetId="1">INDIRECT('②0.11×1'!$AM$57)</definedName>
    <definedName name="さ" localSheetId="2">INDIRECT('③1.11×1'!$AM$57)</definedName>
    <definedName name="さ" localSheetId="3">INDIRECT(④×1ミックス!$AM$57)</definedName>
    <definedName name="さ" localSheetId="4">INDIRECT('⑤0.01×11'!$AM$57)</definedName>
    <definedName name="さ" localSheetId="5">INDIRECT('⑥0.11×11'!$AM$57)</definedName>
    <definedName name="さ" localSheetId="6">INDIRECT('⑦1.11×11'!$AM$57)</definedName>
    <definedName name="さ" localSheetId="7">INDIRECT(⑧ｘ11ミックス!$AM$57)</definedName>
    <definedName name="さ" localSheetId="8">INDIRECT(⑨オールミックス!$AM$57)</definedName>
    <definedName name="さ">INDIRECT(#REF!)</definedName>
    <definedName name="し" localSheetId="0">INDIRECT('①0.01×1'!$AM$58)</definedName>
    <definedName name="し" localSheetId="1">INDIRECT('②0.11×1'!$AM$58)</definedName>
    <definedName name="し" localSheetId="2">INDIRECT('③1.11×1'!$AM$58)</definedName>
    <definedName name="し" localSheetId="3">INDIRECT(④×1ミックス!$AM$58)</definedName>
    <definedName name="し" localSheetId="4">INDIRECT('⑤0.01×11'!$AM$58)</definedName>
    <definedName name="し" localSheetId="5">INDIRECT('⑥0.11×11'!$AM$58)</definedName>
    <definedName name="し" localSheetId="6">INDIRECT('⑦1.11×11'!$AM$58)</definedName>
    <definedName name="し" localSheetId="7">INDIRECT(⑧ｘ11ミックス!$AM$58)</definedName>
    <definedName name="し" localSheetId="8">INDIRECT(⑨オールミックス!$AM$58)</definedName>
    <definedName name="し">INDIRECT(#REF!)</definedName>
    <definedName name="す" localSheetId="0">INDIRECT('①0.01×1'!$AM$59)</definedName>
    <definedName name="す" localSheetId="1">INDIRECT('②0.11×1'!$AM$59)</definedName>
    <definedName name="す" localSheetId="2">INDIRECT('③1.11×1'!$AM$59)</definedName>
    <definedName name="す" localSheetId="3">INDIRECT(④×1ミックス!$AM$59)</definedName>
    <definedName name="す" localSheetId="4">INDIRECT('⑤0.01×11'!$AM$59)</definedName>
    <definedName name="す" localSheetId="5">INDIRECT('⑥0.11×11'!$AM$59)</definedName>
    <definedName name="す" localSheetId="6">INDIRECT('⑦1.11×11'!$AM$59)</definedName>
    <definedName name="す" localSheetId="7">INDIRECT(⑧ｘ11ミックス!$AM$59)</definedName>
    <definedName name="す" localSheetId="8">INDIRECT(⑨オールミックス!$AM$59)</definedName>
    <definedName name="す">INDIRECT(#REF!)</definedName>
    <definedName name="せ" localSheetId="0">INDIRECT('①0.01×1'!$AM$60)</definedName>
    <definedName name="せ" localSheetId="1">INDIRECT('②0.11×1'!$AM$60)</definedName>
    <definedName name="せ" localSheetId="2">INDIRECT('③1.11×1'!$AM$60)</definedName>
    <definedName name="せ" localSheetId="3">INDIRECT(④×1ミックス!$AM$60)</definedName>
    <definedName name="せ" localSheetId="4">INDIRECT('⑤0.01×11'!$AM$60)</definedName>
    <definedName name="せ" localSheetId="5">INDIRECT('⑥0.11×11'!$AM$60)</definedName>
    <definedName name="せ" localSheetId="6">INDIRECT('⑦1.11×11'!$AM$60)</definedName>
    <definedName name="せ" localSheetId="7">INDIRECT(⑧ｘ11ミックス!$AM$60)</definedName>
    <definedName name="せ" localSheetId="8">INDIRECT(⑨オールミックス!$AM$60)</definedName>
    <definedName name="せ">INDIRECT(#REF!)</definedName>
    <definedName name="そ" localSheetId="0">INDIRECT('①0.01×1'!$AM$61)</definedName>
    <definedName name="そ" localSheetId="1">INDIRECT('②0.11×1'!$AM$61)</definedName>
    <definedName name="そ" localSheetId="2">INDIRECT('③1.11×1'!$AM$61)</definedName>
    <definedName name="そ" localSheetId="3">INDIRECT(④×1ミックス!$AM$61)</definedName>
    <definedName name="そ" localSheetId="4">INDIRECT('⑤0.01×11'!$AM$61)</definedName>
    <definedName name="そ" localSheetId="5">INDIRECT('⑥0.11×11'!$AM$61)</definedName>
    <definedName name="そ" localSheetId="6">INDIRECT('⑦1.11×11'!$AM$61)</definedName>
    <definedName name="そ" localSheetId="7">INDIRECT(⑧ｘ11ミックス!$AM$61)</definedName>
    <definedName name="そ" localSheetId="8">INDIRECT(⑨オールミックス!$AM$61)</definedName>
    <definedName name="そ">INDIRECT(#REF!)</definedName>
    <definedName name="た" localSheetId="0">INDIRECT('①0.01×1'!$AM$62)</definedName>
    <definedName name="た" localSheetId="1">INDIRECT('②0.11×1'!$AM$62)</definedName>
    <definedName name="た" localSheetId="2">INDIRECT('③1.11×1'!$AM$62)</definedName>
    <definedName name="た" localSheetId="3">INDIRECT(④×1ミックス!$AM$62)</definedName>
    <definedName name="た" localSheetId="4">INDIRECT('⑤0.01×11'!$AM$62)</definedName>
    <definedName name="た" localSheetId="5">INDIRECT('⑥0.11×11'!$AM$62)</definedName>
    <definedName name="た" localSheetId="6">INDIRECT('⑦1.11×11'!$AM$62)</definedName>
    <definedName name="た" localSheetId="7">INDIRECT(⑧ｘ11ミックス!$AM$62)</definedName>
    <definedName name="た" localSheetId="8">INDIRECT(⑨オールミックス!$AM$62)</definedName>
    <definedName name="た">INDIRECT(#REF!)</definedName>
    <definedName name="ち" localSheetId="0">INDIRECT('①0.01×1'!$AM$63)</definedName>
    <definedName name="ち" localSheetId="1">INDIRECT('②0.11×1'!$AM$63)</definedName>
    <definedName name="ち" localSheetId="2">INDIRECT('③1.11×1'!$AM$63)</definedName>
    <definedName name="ち" localSheetId="3">INDIRECT(④×1ミックス!$AM$63)</definedName>
    <definedName name="ち" localSheetId="4">INDIRECT('⑤0.01×11'!$AM$63)</definedName>
    <definedName name="ち" localSheetId="5">INDIRECT('⑥0.11×11'!$AM$63)</definedName>
    <definedName name="ち" localSheetId="6">INDIRECT('⑦1.11×11'!$AM$63)</definedName>
    <definedName name="ち" localSheetId="7">INDIRECT(⑧ｘ11ミックス!$AM$63)</definedName>
    <definedName name="ち" localSheetId="8">INDIRECT(⑨オールミックス!$AM$63)</definedName>
    <definedName name="ち">INDIRECT(#REF!)</definedName>
    <definedName name="つ" localSheetId="0">INDIRECT('①0.01×1'!$AM$64)</definedName>
    <definedName name="つ" localSheetId="1">INDIRECT('②0.11×1'!$AM$64)</definedName>
    <definedName name="つ" localSheetId="2">INDIRECT('③1.11×1'!$AM$64)</definedName>
    <definedName name="つ" localSheetId="3">INDIRECT(④×1ミックス!$AM$64)</definedName>
    <definedName name="つ" localSheetId="4">INDIRECT('⑤0.01×11'!$AM$64)</definedName>
    <definedName name="つ" localSheetId="5">INDIRECT('⑥0.11×11'!$AM$64)</definedName>
    <definedName name="つ" localSheetId="6">INDIRECT('⑦1.11×11'!$AM$64)</definedName>
    <definedName name="つ" localSheetId="7">INDIRECT(⑧ｘ11ミックス!$AM$64)</definedName>
    <definedName name="つ" localSheetId="8">INDIRECT(⑨オールミックス!$AM$64)</definedName>
    <definedName name="つ">INDIRECT(#REF!)</definedName>
    <definedName name="て" localSheetId="0">INDIRECT('①0.01×1'!$AM$65)</definedName>
    <definedName name="て" localSheetId="1">INDIRECT('②0.11×1'!$AM$65)</definedName>
    <definedName name="て" localSheetId="2">INDIRECT('③1.11×1'!$AM$65)</definedName>
    <definedName name="て" localSheetId="3">INDIRECT(④×1ミックス!$AM$65)</definedName>
    <definedName name="て" localSheetId="4">INDIRECT('⑤0.01×11'!$AM$65)</definedName>
    <definedName name="て" localSheetId="5">INDIRECT('⑥0.11×11'!$AM$65)</definedName>
    <definedName name="て" localSheetId="6">INDIRECT('⑦1.11×11'!$AM$65)</definedName>
    <definedName name="て" localSheetId="7">INDIRECT(⑧ｘ11ミックス!$AM$65)</definedName>
    <definedName name="て" localSheetId="8">INDIRECT(⑨オールミックス!$AM$65)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43" l="1"/>
  <c r="AQ1" i="29"/>
  <c r="H7" i="29" s="1"/>
  <c r="H40" i="29" s="1"/>
  <c r="AQ9" i="42"/>
  <c r="AQ8" i="42"/>
  <c r="AO64" i="42" s="1"/>
  <c r="AQ7" i="42"/>
  <c r="AQ63" i="42" s="1"/>
  <c r="AQ6" i="42"/>
  <c r="AQ62" i="42" s="1"/>
  <c r="AQ5" i="42"/>
  <c r="P17" i="42" s="1"/>
  <c r="P50" i="42" s="1"/>
  <c r="AQ4" i="42"/>
  <c r="AP4" i="42" s="1"/>
  <c r="AQ3" i="42"/>
  <c r="AB7" i="42" s="1"/>
  <c r="AB40" i="42" s="1"/>
  <c r="AQ2" i="42"/>
  <c r="AP2" i="42" s="1"/>
  <c r="AQ1" i="42"/>
  <c r="H7" i="42" s="1"/>
  <c r="H40" i="42" s="1"/>
  <c r="AQ9" i="44"/>
  <c r="AP9" i="44" s="1"/>
  <c r="AQ8" i="44"/>
  <c r="AO64" i="44" s="1"/>
  <c r="AQ7" i="44"/>
  <c r="AP7" i="44" s="1"/>
  <c r="AQ6" i="44"/>
  <c r="AQ5" i="44"/>
  <c r="AQ4" i="44"/>
  <c r="AQ60" i="44" s="1"/>
  <c r="AQ3" i="44"/>
  <c r="AP3" i="44" s="1"/>
  <c r="AQ2" i="44"/>
  <c r="R7" i="44" s="1"/>
  <c r="R40" i="44" s="1"/>
  <c r="AQ1" i="44"/>
  <c r="H7" i="44" s="1"/>
  <c r="H40" i="44" s="1"/>
  <c r="AQ9" i="39"/>
  <c r="AQ8" i="39"/>
  <c r="AO64" i="39" s="1"/>
  <c r="AQ7" i="39"/>
  <c r="AO63" i="39" s="1"/>
  <c r="AQ6" i="39"/>
  <c r="AQ5" i="39"/>
  <c r="AO61" i="39" s="1"/>
  <c r="AQ4" i="39"/>
  <c r="AQ3" i="39"/>
  <c r="AQ59" i="39" s="1"/>
  <c r="AQ2" i="39"/>
  <c r="AQ1" i="39"/>
  <c r="AP1" i="39" s="1"/>
  <c r="AQ9" i="37"/>
  <c r="AQ65" i="37" s="1"/>
  <c r="AQ8" i="37"/>
  <c r="AQ7" i="37"/>
  <c r="H27" i="37" s="1"/>
  <c r="H60" i="37" s="1"/>
  <c r="AQ6" i="37"/>
  <c r="AB17" i="37" s="1"/>
  <c r="AB50" i="37" s="1"/>
  <c r="AQ5" i="37"/>
  <c r="AP5" i="37" s="1"/>
  <c r="AQ4" i="37"/>
  <c r="AP4" i="37" s="1"/>
  <c r="AQ3" i="37"/>
  <c r="AP3" i="37" s="1"/>
  <c r="AQ2" i="37"/>
  <c r="AP2" i="37" s="1"/>
  <c r="AQ1" i="37"/>
  <c r="F7" i="37" s="1"/>
  <c r="F40" i="37" s="1"/>
  <c r="AQ9" i="36"/>
  <c r="AP9" i="36" s="1"/>
  <c r="AQ8" i="36"/>
  <c r="AO64" i="36" s="1"/>
  <c r="AQ7" i="36"/>
  <c r="AQ63" i="36" s="1"/>
  <c r="AQ6" i="36"/>
  <c r="AQ62" i="36" s="1"/>
  <c r="AQ5" i="36"/>
  <c r="AQ4" i="36"/>
  <c r="AP4" i="36" s="1"/>
  <c r="AQ3" i="36"/>
  <c r="AQ2" i="36"/>
  <c r="AO58" i="36" s="1"/>
  <c r="AQ1" i="36"/>
  <c r="AO57" i="36" s="1"/>
  <c r="AQ9" i="38"/>
  <c r="AQ8" i="38"/>
  <c r="AO64" i="38" s="1"/>
  <c r="AQ7" i="38"/>
  <c r="AO63" i="38" s="1"/>
  <c r="AQ6" i="38"/>
  <c r="Z17" i="38" s="1"/>
  <c r="Z50" i="38" s="1"/>
  <c r="AQ5" i="38"/>
  <c r="AQ61" i="38" s="1"/>
  <c r="AQ4" i="38"/>
  <c r="AQ3" i="38"/>
  <c r="Z7" i="38" s="1"/>
  <c r="Z40" i="38" s="1"/>
  <c r="AQ2" i="38"/>
  <c r="AQ1" i="38"/>
  <c r="AP1" i="38" s="1"/>
  <c r="AQ9" i="43"/>
  <c r="Z27" i="43" s="1"/>
  <c r="Z60" i="43" s="1"/>
  <c r="AQ8" i="43"/>
  <c r="AQ64" i="43" s="1"/>
  <c r="AQ7" i="43"/>
  <c r="AO63" i="43" s="1"/>
  <c r="AQ6" i="43"/>
  <c r="AQ62" i="43" s="1"/>
  <c r="AQ5" i="43"/>
  <c r="AQ61" i="43" s="1"/>
  <c r="AQ4" i="43"/>
  <c r="AP4" i="43" s="1"/>
  <c r="AQ3" i="43"/>
  <c r="AB7" i="43" s="1"/>
  <c r="AB40" i="43" s="1"/>
  <c r="AQ2" i="43"/>
  <c r="P7" i="43" s="1"/>
  <c r="P40" i="43" s="1"/>
  <c r="AQ1" i="43"/>
  <c r="AO57" i="43" s="1"/>
  <c r="AQ9" i="34"/>
  <c r="AP9" i="34" s="1"/>
  <c r="AQ8" i="34"/>
  <c r="AQ64" i="34" s="1"/>
  <c r="AQ7" i="34"/>
  <c r="AP7" i="34" s="1"/>
  <c r="AQ6" i="34"/>
  <c r="AP6" i="34" s="1"/>
  <c r="AQ5" i="34"/>
  <c r="AP5" i="34" s="1"/>
  <c r="AQ4" i="34"/>
  <c r="AP4" i="34" s="1"/>
  <c r="AQ3" i="34"/>
  <c r="AB7" i="34" s="1"/>
  <c r="AB40" i="34" s="1"/>
  <c r="AQ2" i="34"/>
  <c r="P7" i="34" s="1"/>
  <c r="P40" i="34" s="1"/>
  <c r="AQ1" i="34"/>
  <c r="AP1" i="34" s="1"/>
  <c r="AQ9" i="29"/>
  <c r="AP9" i="29" s="1"/>
  <c r="AQ8" i="29"/>
  <c r="AP8" i="29" s="1"/>
  <c r="AQ7" i="29"/>
  <c r="AQ63" i="29" s="1"/>
  <c r="AQ6" i="29"/>
  <c r="AP6" i="29" s="1"/>
  <c r="AQ5" i="29"/>
  <c r="AP5" i="29" s="1"/>
  <c r="AQ4" i="29"/>
  <c r="F17" i="29" s="1"/>
  <c r="F50" i="29" s="1"/>
  <c r="AQ3" i="29"/>
  <c r="AB7" i="29" s="1"/>
  <c r="AB40" i="29" s="1"/>
  <c r="AQ2" i="29"/>
  <c r="CY138" i="42"/>
  <c r="CY137" i="42"/>
  <c r="CY136" i="42"/>
  <c r="CY135" i="42"/>
  <c r="CY134" i="42"/>
  <c r="CY133" i="42"/>
  <c r="CY132" i="42"/>
  <c r="CY131" i="42"/>
  <c r="CY130" i="42"/>
  <c r="CY129" i="42"/>
  <c r="CY128" i="42"/>
  <c r="CY127" i="42"/>
  <c r="CY126" i="42"/>
  <c r="CY125" i="42"/>
  <c r="CY124" i="42"/>
  <c r="CY123" i="42"/>
  <c r="CY122" i="42"/>
  <c r="CY121" i="42"/>
  <c r="CY120" i="42"/>
  <c r="CY119" i="42"/>
  <c r="CY118" i="42"/>
  <c r="CY117" i="42"/>
  <c r="CY116" i="42"/>
  <c r="CY115" i="42"/>
  <c r="CY117" i="44"/>
  <c r="CY116" i="44"/>
  <c r="CY115" i="44"/>
  <c r="CY114" i="44"/>
  <c r="CY113" i="44"/>
  <c r="CY112" i="44"/>
  <c r="CY111" i="44"/>
  <c r="CY110" i="44"/>
  <c r="CY109" i="44"/>
  <c r="CY108" i="44"/>
  <c r="CY107" i="44"/>
  <c r="CY106" i="44"/>
  <c r="CY105" i="44"/>
  <c r="CY104" i="44"/>
  <c r="CY103" i="44"/>
  <c r="CY102" i="44"/>
  <c r="CY101" i="44"/>
  <c r="CY100" i="44"/>
  <c r="A34" i="37"/>
  <c r="CY99" i="44"/>
  <c r="CY98" i="44"/>
  <c r="CY97" i="44"/>
  <c r="CY96" i="44"/>
  <c r="CY95" i="44"/>
  <c r="CY94" i="44"/>
  <c r="CY93" i="44"/>
  <c r="CY92" i="44"/>
  <c r="CY91" i="44"/>
  <c r="CY90" i="44"/>
  <c r="CY89" i="44"/>
  <c r="CY88" i="44"/>
  <c r="CY87" i="44"/>
  <c r="CY86" i="44"/>
  <c r="CY85" i="44"/>
  <c r="CY84" i="44"/>
  <c r="CY83" i="44"/>
  <c r="CY82" i="44"/>
  <c r="CR28" i="44"/>
  <c r="CR27" i="44"/>
  <c r="CR26" i="44"/>
  <c r="CR25" i="44"/>
  <c r="CR24" i="44"/>
  <c r="CR23" i="44"/>
  <c r="CR22" i="44"/>
  <c r="CR21" i="44"/>
  <c r="CR20" i="44"/>
  <c r="CR19" i="44"/>
  <c r="DF90" i="44"/>
  <c r="DF89" i="44"/>
  <c r="DF88" i="44"/>
  <c r="DF87" i="44"/>
  <c r="DF86" i="44"/>
  <c r="DF85" i="44"/>
  <c r="DF84" i="44"/>
  <c r="DF83" i="44"/>
  <c r="DF82" i="44"/>
  <c r="DF81" i="44"/>
  <c r="CY81" i="44"/>
  <c r="DF80" i="44"/>
  <c r="CY80" i="44"/>
  <c r="DF79" i="44"/>
  <c r="CY79" i="44"/>
  <c r="DF78" i="44"/>
  <c r="CY78" i="44"/>
  <c r="DF77" i="44"/>
  <c r="CY77" i="44"/>
  <c r="DF76" i="44"/>
  <c r="CY76" i="44"/>
  <c r="DF75" i="44"/>
  <c r="CY75" i="44"/>
  <c r="DF74" i="44"/>
  <c r="CY74" i="44"/>
  <c r="DF73" i="44"/>
  <c r="CY73" i="44"/>
  <c r="DF72" i="44"/>
  <c r="CY72" i="44"/>
  <c r="DF71" i="44"/>
  <c r="CY71" i="44"/>
  <c r="DF70" i="44"/>
  <c r="CY70" i="44"/>
  <c r="DF69" i="44"/>
  <c r="CY69" i="44"/>
  <c r="DF68" i="44"/>
  <c r="CY68" i="44"/>
  <c r="DF67" i="44"/>
  <c r="CY67" i="44"/>
  <c r="DF66" i="44"/>
  <c r="CY66" i="44"/>
  <c r="DF65" i="44"/>
  <c r="CY65" i="44"/>
  <c r="DF64" i="44"/>
  <c r="CY64" i="44"/>
  <c r="DF63" i="44"/>
  <c r="CY63" i="44"/>
  <c r="DF62" i="44"/>
  <c r="CY62" i="44"/>
  <c r="DF61" i="44"/>
  <c r="CY61" i="44"/>
  <c r="Y61" i="44"/>
  <c r="X61" i="44"/>
  <c r="O61" i="44"/>
  <c r="N61" i="44"/>
  <c r="E61" i="44"/>
  <c r="D61" i="44"/>
  <c r="DF60" i="44"/>
  <c r="CY60" i="44"/>
  <c r="DF59" i="44"/>
  <c r="CY59" i="44"/>
  <c r="DF58" i="44"/>
  <c r="CY58" i="44"/>
  <c r="DF57" i="44"/>
  <c r="CY57" i="44"/>
  <c r="DF56" i="44"/>
  <c r="CY56" i="44"/>
  <c r="DF55" i="44"/>
  <c r="CY55" i="44"/>
  <c r="DF54" i="44"/>
  <c r="CY54" i="44"/>
  <c r="DF53" i="44"/>
  <c r="CY53" i="44"/>
  <c r="DF52" i="44"/>
  <c r="CY52" i="44"/>
  <c r="DF51" i="44"/>
  <c r="CY51" i="44"/>
  <c r="Y51" i="44"/>
  <c r="X51" i="44"/>
  <c r="O51" i="44"/>
  <c r="N51" i="44"/>
  <c r="E51" i="44"/>
  <c r="D51" i="44"/>
  <c r="DF50" i="44"/>
  <c r="CY50" i="44"/>
  <c r="DF49" i="44"/>
  <c r="CY49" i="44"/>
  <c r="DF48" i="44"/>
  <c r="CY48" i="44"/>
  <c r="DF47" i="44"/>
  <c r="CY47" i="44"/>
  <c r="DF46" i="44"/>
  <c r="CY46" i="44"/>
  <c r="DF45" i="44"/>
  <c r="CY45" i="44"/>
  <c r="DF44" i="44"/>
  <c r="CY44" i="44"/>
  <c r="DF43" i="44"/>
  <c r="CY43" i="44"/>
  <c r="DF42" i="44"/>
  <c r="CY42" i="44"/>
  <c r="AW42" i="44"/>
  <c r="AU42" i="44"/>
  <c r="AS42" i="44"/>
  <c r="DF41" i="44"/>
  <c r="CY41" i="44"/>
  <c r="AW41" i="44"/>
  <c r="AU41" i="44"/>
  <c r="AS41" i="44"/>
  <c r="Y41" i="44"/>
  <c r="X41" i="44"/>
  <c r="O41" i="44"/>
  <c r="N41" i="44"/>
  <c r="E41" i="44"/>
  <c r="D41" i="44"/>
  <c r="DF40" i="44"/>
  <c r="CY40" i="44"/>
  <c r="AW40" i="44"/>
  <c r="AU40" i="44"/>
  <c r="AS40" i="44"/>
  <c r="DF39" i="44"/>
  <c r="CY39" i="44"/>
  <c r="AW39" i="44"/>
  <c r="AU39" i="44"/>
  <c r="AS39" i="44"/>
  <c r="DF38" i="44"/>
  <c r="CY38" i="44"/>
  <c r="AW38" i="44"/>
  <c r="AU38" i="44"/>
  <c r="AS38" i="44"/>
  <c r="DF37" i="44"/>
  <c r="CY37" i="44"/>
  <c r="AW37" i="44"/>
  <c r="AU37" i="44"/>
  <c r="AS37" i="44"/>
  <c r="DF36" i="44"/>
  <c r="CY36" i="44"/>
  <c r="AW36" i="44"/>
  <c r="AU36" i="44"/>
  <c r="AS36" i="44"/>
  <c r="DF35" i="44"/>
  <c r="CY35" i="44"/>
  <c r="AW35" i="44"/>
  <c r="AU35" i="44"/>
  <c r="AS35" i="44"/>
  <c r="J35" i="44"/>
  <c r="B35" i="44"/>
  <c r="DF34" i="44"/>
  <c r="CY34" i="44"/>
  <c r="AW34" i="44"/>
  <c r="AU34" i="44"/>
  <c r="AS34" i="44"/>
  <c r="AB34" i="44"/>
  <c r="A34" i="44"/>
  <c r="DF33" i="44"/>
  <c r="CY33" i="44"/>
  <c r="DF32" i="44"/>
  <c r="CY32" i="44"/>
  <c r="DF31" i="44"/>
  <c r="CY31" i="44"/>
  <c r="DF30" i="44"/>
  <c r="CY30" i="44"/>
  <c r="DF29" i="44"/>
  <c r="CY29" i="44"/>
  <c r="DF28" i="44"/>
  <c r="CY28" i="44"/>
  <c r="DF27" i="44"/>
  <c r="CY27" i="44"/>
  <c r="DF26" i="44"/>
  <c r="CY26" i="44"/>
  <c r="DF25" i="44"/>
  <c r="CY25" i="44"/>
  <c r="DF24" i="44"/>
  <c r="CY24" i="44"/>
  <c r="DF23" i="44"/>
  <c r="CY23" i="44"/>
  <c r="DF22" i="44"/>
  <c r="CY22" i="44"/>
  <c r="DF21" i="44"/>
  <c r="CY21" i="44"/>
  <c r="DF20" i="44"/>
  <c r="CY20" i="44"/>
  <c r="DF19" i="44"/>
  <c r="CY19" i="44"/>
  <c r="DF18" i="44"/>
  <c r="CY18" i="44"/>
  <c r="CR18" i="44"/>
  <c r="DF17" i="44"/>
  <c r="CY17" i="44"/>
  <c r="CR17" i="44"/>
  <c r="DF16" i="44"/>
  <c r="CY16" i="44"/>
  <c r="CR16" i="44"/>
  <c r="DF15" i="44"/>
  <c r="CY15" i="44"/>
  <c r="CR15" i="44"/>
  <c r="DF14" i="44"/>
  <c r="CY14" i="44"/>
  <c r="CR14" i="44"/>
  <c r="DF13" i="44"/>
  <c r="CY13" i="44"/>
  <c r="CR13" i="44"/>
  <c r="DF12" i="44"/>
  <c r="CY12" i="44"/>
  <c r="CR12" i="44"/>
  <c r="DF11" i="44"/>
  <c r="CY11" i="44"/>
  <c r="CR11" i="44"/>
  <c r="DF10" i="44"/>
  <c r="CY10" i="44"/>
  <c r="CR10" i="44"/>
  <c r="DF9" i="44"/>
  <c r="CY9" i="44"/>
  <c r="CR9" i="44"/>
  <c r="AM9" i="44"/>
  <c r="AK9" i="44"/>
  <c r="DF8" i="44"/>
  <c r="CY8" i="44"/>
  <c r="CR8" i="44"/>
  <c r="AM8" i="44"/>
  <c r="AK8" i="44"/>
  <c r="DF7" i="44"/>
  <c r="CY7" i="44"/>
  <c r="CR7" i="44"/>
  <c r="AM7" i="44"/>
  <c r="AK7" i="44"/>
  <c r="DF6" i="44"/>
  <c r="CY6" i="44"/>
  <c r="CR6" i="44"/>
  <c r="AM6" i="44"/>
  <c r="AK6" i="44"/>
  <c r="DF5" i="44"/>
  <c r="CY5" i="44"/>
  <c r="CR5" i="44"/>
  <c r="AM5" i="44"/>
  <c r="AK5" i="44"/>
  <c r="DF4" i="44"/>
  <c r="CY4" i="44"/>
  <c r="CR4" i="44"/>
  <c r="AM4" i="44"/>
  <c r="AK4" i="44"/>
  <c r="DF3" i="44"/>
  <c r="CY3" i="44"/>
  <c r="CR3" i="44"/>
  <c r="AM3" i="44"/>
  <c r="AK3" i="44"/>
  <c r="DF2" i="44"/>
  <c r="CY2" i="44"/>
  <c r="CR2" i="44"/>
  <c r="AM2" i="44"/>
  <c r="AK2" i="44"/>
  <c r="DF1" i="44"/>
  <c r="CY1" i="44"/>
  <c r="CR1" i="44"/>
  <c r="AM1" i="44"/>
  <c r="AK1" i="44"/>
  <c r="DF90" i="43"/>
  <c r="DF89" i="43"/>
  <c r="DF88" i="43"/>
  <c r="DF87" i="43"/>
  <c r="DF86" i="43"/>
  <c r="DF85" i="43"/>
  <c r="DF84" i="43"/>
  <c r="DF83" i="43"/>
  <c r="DF82" i="43"/>
  <c r="DF81" i="43"/>
  <c r="DF80" i="43"/>
  <c r="DF79" i="43"/>
  <c r="DF78" i="43"/>
  <c r="DF77" i="43"/>
  <c r="DF76" i="43"/>
  <c r="DF75" i="43"/>
  <c r="DF74" i="43"/>
  <c r="DF73" i="43"/>
  <c r="DF72" i="43"/>
  <c r="DF71" i="43"/>
  <c r="DF70" i="43"/>
  <c r="DF69" i="43"/>
  <c r="DF68" i="43"/>
  <c r="DF67" i="43"/>
  <c r="DF66" i="43"/>
  <c r="DF65" i="43"/>
  <c r="DF64" i="43"/>
  <c r="DF63" i="43"/>
  <c r="DF62" i="43"/>
  <c r="DF61" i="43"/>
  <c r="Y61" i="43"/>
  <c r="X61" i="43"/>
  <c r="O61" i="43"/>
  <c r="N61" i="43"/>
  <c r="E61" i="43"/>
  <c r="D61" i="43"/>
  <c r="DF60" i="43"/>
  <c r="DF59" i="43"/>
  <c r="DF58" i="43"/>
  <c r="DF57" i="43"/>
  <c r="DF56" i="43"/>
  <c r="DF55" i="43"/>
  <c r="DF54" i="43"/>
  <c r="DF53" i="43"/>
  <c r="DF52" i="43"/>
  <c r="DF51" i="43"/>
  <c r="Y51" i="43"/>
  <c r="X51" i="43"/>
  <c r="O51" i="43"/>
  <c r="N51" i="43"/>
  <c r="E51" i="43"/>
  <c r="D51" i="43"/>
  <c r="DF50" i="43"/>
  <c r="DF49" i="43"/>
  <c r="DF48" i="43"/>
  <c r="DF47" i="43"/>
  <c r="DF46" i="43"/>
  <c r="DF45" i="43"/>
  <c r="DF44" i="43"/>
  <c r="DF43" i="43"/>
  <c r="DF42" i="43"/>
  <c r="AW42" i="43"/>
  <c r="AU42" i="43"/>
  <c r="AS42" i="43"/>
  <c r="DF41" i="43"/>
  <c r="AW41" i="43"/>
  <c r="AU41" i="43"/>
  <c r="AS41" i="43"/>
  <c r="Y41" i="43"/>
  <c r="X41" i="43"/>
  <c r="O41" i="43"/>
  <c r="N41" i="43"/>
  <c r="E41" i="43"/>
  <c r="D41" i="43"/>
  <c r="DF40" i="43"/>
  <c r="AW40" i="43"/>
  <c r="AU40" i="43"/>
  <c r="AS40" i="43"/>
  <c r="DF39" i="43"/>
  <c r="AW39" i="43"/>
  <c r="AU39" i="43"/>
  <c r="AS39" i="43"/>
  <c r="DF38" i="43"/>
  <c r="AW38" i="43"/>
  <c r="AU38" i="43"/>
  <c r="AS38" i="43"/>
  <c r="DF37" i="43"/>
  <c r="AW37" i="43"/>
  <c r="AU37" i="43"/>
  <c r="AS37" i="43"/>
  <c r="DF36" i="43"/>
  <c r="AW36" i="43"/>
  <c r="AU36" i="43"/>
  <c r="AS36" i="43"/>
  <c r="DF35" i="43"/>
  <c r="AW35" i="43"/>
  <c r="AU35" i="43"/>
  <c r="AS35" i="43"/>
  <c r="J35" i="43"/>
  <c r="B35" i="43"/>
  <c r="DF34" i="43"/>
  <c r="AW34" i="43"/>
  <c r="AU34" i="43"/>
  <c r="AS34" i="43"/>
  <c r="AB34" i="43"/>
  <c r="DF33" i="43"/>
  <c r="DF32" i="43"/>
  <c r="DF31" i="43"/>
  <c r="DF30" i="43"/>
  <c r="DF29" i="43"/>
  <c r="DF28" i="43"/>
  <c r="DF27" i="43"/>
  <c r="DF26" i="43"/>
  <c r="DF25" i="43"/>
  <c r="DF24" i="43"/>
  <c r="DF23" i="43"/>
  <c r="DF22" i="43"/>
  <c r="DF21" i="43"/>
  <c r="DF20" i="43"/>
  <c r="CY20" i="43"/>
  <c r="DF19" i="43"/>
  <c r="CY19" i="43"/>
  <c r="DF18" i="43"/>
  <c r="CY18" i="43"/>
  <c r="CR18" i="43"/>
  <c r="DF17" i="43"/>
  <c r="CY17" i="43"/>
  <c r="CR17" i="43"/>
  <c r="DF16" i="43"/>
  <c r="CY16" i="43"/>
  <c r="CR16" i="43"/>
  <c r="DF15" i="43"/>
  <c r="CY15" i="43"/>
  <c r="CR15" i="43"/>
  <c r="DF14" i="43"/>
  <c r="CY14" i="43"/>
  <c r="CR14" i="43"/>
  <c r="DF13" i="43"/>
  <c r="CY13" i="43"/>
  <c r="CR13" i="43"/>
  <c r="DF12" i="43"/>
  <c r="CY12" i="43"/>
  <c r="CR12" i="43"/>
  <c r="DF11" i="43"/>
  <c r="CY11" i="43"/>
  <c r="CR11" i="43"/>
  <c r="DF10" i="43"/>
  <c r="CY10" i="43"/>
  <c r="CR10" i="43"/>
  <c r="DF9" i="43"/>
  <c r="CY9" i="43"/>
  <c r="CR9" i="43"/>
  <c r="AM9" i="43"/>
  <c r="AK9" i="43"/>
  <c r="DF8" i="43"/>
  <c r="CY8" i="43"/>
  <c r="CR8" i="43"/>
  <c r="AM8" i="43"/>
  <c r="AK8" i="43"/>
  <c r="DF7" i="43"/>
  <c r="CY7" i="43"/>
  <c r="CR7" i="43"/>
  <c r="AM7" i="43"/>
  <c r="AK7" i="43"/>
  <c r="DF6" i="43"/>
  <c r="CY6" i="43"/>
  <c r="CR6" i="43"/>
  <c r="AM6" i="43"/>
  <c r="AK6" i="43"/>
  <c r="DF5" i="43"/>
  <c r="CY5" i="43"/>
  <c r="CR5" i="43"/>
  <c r="AM5" i="43"/>
  <c r="AK5" i="43"/>
  <c r="DF4" i="43"/>
  <c r="CY4" i="43"/>
  <c r="CR4" i="43"/>
  <c r="AM4" i="43"/>
  <c r="AK4" i="43"/>
  <c r="DF3" i="43"/>
  <c r="CY3" i="43"/>
  <c r="CR3" i="43"/>
  <c r="AM3" i="43"/>
  <c r="AK3" i="43"/>
  <c r="DF2" i="43"/>
  <c r="CY2" i="43"/>
  <c r="CR2" i="43"/>
  <c r="AM2" i="43"/>
  <c r="AK2" i="43"/>
  <c r="DF1" i="43"/>
  <c r="CY1" i="43"/>
  <c r="CR1" i="43"/>
  <c r="AM1" i="43"/>
  <c r="AK1" i="43"/>
  <c r="CY110" i="42"/>
  <c r="CY111" i="42"/>
  <c r="CY112" i="42"/>
  <c r="CY113" i="42"/>
  <c r="CY114" i="42"/>
  <c r="CR11" i="42"/>
  <c r="CR12" i="42"/>
  <c r="CR13" i="42"/>
  <c r="CY109" i="42"/>
  <c r="CY108" i="42"/>
  <c r="CY107" i="42"/>
  <c r="CY106" i="42"/>
  <c r="CY105" i="42"/>
  <c r="CY104" i="42"/>
  <c r="CY103" i="42"/>
  <c r="CY102" i="42"/>
  <c r="CY101" i="42"/>
  <c r="CY100" i="42"/>
  <c r="CY99" i="42"/>
  <c r="CY98" i="42"/>
  <c r="CY97" i="42"/>
  <c r="CY96" i="42"/>
  <c r="CY95" i="42"/>
  <c r="CY94" i="42"/>
  <c r="CY93" i="42"/>
  <c r="CY92" i="42"/>
  <c r="CY91" i="42"/>
  <c r="DF90" i="42"/>
  <c r="CY90" i="42"/>
  <c r="DF89" i="42"/>
  <c r="CY89" i="42"/>
  <c r="DF88" i="42"/>
  <c r="CY88" i="42"/>
  <c r="DF87" i="42"/>
  <c r="CY87" i="42"/>
  <c r="DF86" i="42"/>
  <c r="CY86" i="42"/>
  <c r="DF85" i="42"/>
  <c r="CY85" i="42"/>
  <c r="DF84" i="42"/>
  <c r="CY84" i="42"/>
  <c r="DF83" i="42"/>
  <c r="CY83" i="42"/>
  <c r="DF82" i="42"/>
  <c r="CY82" i="42"/>
  <c r="DF81" i="42"/>
  <c r="CY81" i="42"/>
  <c r="DF80" i="42"/>
  <c r="CY80" i="42"/>
  <c r="DF79" i="42"/>
  <c r="CY79" i="42"/>
  <c r="DF78" i="42"/>
  <c r="CY78" i="42"/>
  <c r="DF77" i="42"/>
  <c r="CY77" i="42"/>
  <c r="DF76" i="42"/>
  <c r="CY76" i="42"/>
  <c r="DF75" i="42"/>
  <c r="CY75" i="42"/>
  <c r="DF74" i="42"/>
  <c r="CY74" i="42"/>
  <c r="DF73" i="42"/>
  <c r="CY73" i="42"/>
  <c r="DF72" i="42"/>
  <c r="CY72" i="42"/>
  <c r="DF71" i="42"/>
  <c r="CY71" i="42"/>
  <c r="DF70" i="42"/>
  <c r="CY70" i="42"/>
  <c r="DF69" i="42"/>
  <c r="CY69" i="42"/>
  <c r="DF68" i="42"/>
  <c r="CY68" i="42"/>
  <c r="DF67" i="42"/>
  <c r="CY67" i="42"/>
  <c r="DF66" i="42"/>
  <c r="CY66" i="42"/>
  <c r="DF65" i="42"/>
  <c r="CY65" i="42"/>
  <c r="DF64" i="42"/>
  <c r="CY64" i="42"/>
  <c r="DF63" i="42"/>
  <c r="CY63" i="42"/>
  <c r="DF62" i="42"/>
  <c r="CY62" i="42"/>
  <c r="DF61" i="42"/>
  <c r="CY61" i="42"/>
  <c r="Y61" i="42"/>
  <c r="X61" i="42"/>
  <c r="O61" i="42"/>
  <c r="N61" i="42"/>
  <c r="E61" i="42"/>
  <c r="D61" i="42"/>
  <c r="DF60" i="42"/>
  <c r="CY60" i="42"/>
  <c r="DF59" i="42"/>
  <c r="CY59" i="42"/>
  <c r="DF58" i="42"/>
  <c r="CY58" i="42"/>
  <c r="DF57" i="42"/>
  <c r="CY57" i="42"/>
  <c r="DF56" i="42"/>
  <c r="CY56" i="42"/>
  <c r="DF55" i="42"/>
  <c r="CY55" i="42"/>
  <c r="DF54" i="42"/>
  <c r="CY54" i="42"/>
  <c r="DF53" i="42"/>
  <c r="CY53" i="42"/>
  <c r="DF52" i="42"/>
  <c r="CY52" i="42"/>
  <c r="DF51" i="42"/>
  <c r="CY51" i="42"/>
  <c r="Y51" i="42"/>
  <c r="X51" i="42"/>
  <c r="O51" i="42"/>
  <c r="N51" i="42"/>
  <c r="E51" i="42"/>
  <c r="D51" i="42"/>
  <c r="DF50" i="42"/>
  <c r="CY50" i="42"/>
  <c r="DF49" i="42"/>
  <c r="CY49" i="42"/>
  <c r="DF48" i="42"/>
  <c r="CY48" i="42"/>
  <c r="DF47" i="42"/>
  <c r="CY47" i="42"/>
  <c r="DF46" i="42"/>
  <c r="CY46" i="42"/>
  <c r="DF45" i="42"/>
  <c r="CY45" i="42"/>
  <c r="DF44" i="42"/>
  <c r="CY44" i="42"/>
  <c r="DF43" i="42"/>
  <c r="CY43" i="42"/>
  <c r="DF42" i="42"/>
  <c r="CY42" i="42"/>
  <c r="AW42" i="42"/>
  <c r="AU42" i="42"/>
  <c r="AS42" i="42"/>
  <c r="DF41" i="42"/>
  <c r="CY41" i="42"/>
  <c r="AW41" i="42"/>
  <c r="AU41" i="42"/>
  <c r="AS41" i="42"/>
  <c r="Y41" i="42"/>
  <c r="X41" i="42"/>
  <c r="O41" i="42"/>
  <c r="N41" i="42"/>
  <c r="E41" i="42"/>
  <c r="D41" i="42"/>
  <c r="DF40" i="42"/>
  <c r="CY40" i="42"/>
  <c r="AW40" i="42"/>
  <c r="AU40" i="42"/>
  <c r="AS40" i="42"/>
  <c r="DF39" i="42"/>
  <c r="CY39" i="42"/>
  <c r="AW39" i="42"/>
  <c r="AU39" i="42"/>
  <c r="AS39" i="42"/>
  <c r="DF38" i="42"/>
  <c r="CY38" i="42"/>
  <c r="AW38" i="42"/>
  <c r="AU38" i="42"/>
  <c r="AS38" i="42"/>
  <c r="DF37" i="42"/>
  <c r="CY37" i="42"/>
  <c r="AW37" i="42"/>
  <c r="AU37" i="42"/>
  <c r="AS37" i="42"/>
  <c r="DF36" i="42"/>
  <c r="CY36" i="42"/>
  <c r="AW36" i="42"/>
  <c r="AU36" i="42"/>
  <c r="AS36" i="42"/>
  <c r="DF35" i="42"/>
  <c r="CY35" i="42"/>
  <c r="AW35" i="42"/>
  <c r="AU35" i="42"/>
  <c r="AS35" i="42"/>
  <c r="J35" i="42"/>
  <c r="B35" i="42"/>
  <c r="DF34" i="42"/>
  <c r="CY34" i="42"/>
  <c r="AW34" i="42"/>
  <c r="AU34" i="42"/>
  <c r="AS34" i="42"/>
  <c r="AB34" i="42"/>
  <c r="A34" i="42"/>
  <c r="DF33" i="42"/>
  <c r="CY33" i="42"/>
  <c r="DF32" i="42"/>
  <c r="CY32" i="42"/>
  <c r="DF31" i="42"/>
  <c r="CY31" i="42"/>
  <c r="DF30" i="42"/>
  <c r="CY30" i="42"/>
  <c r="DF29" i="42"/>
  <c r="CY29" i="42"/>
  <c r="DF28" i="42"/>
  <c r="CY28" i="42"/>
  <c r="DF27" i="42"/>
  <c r="CY27" i="42"/>
  <c r="DF26" i="42"/>
  <c r="CY26" i="42"/>
  <c r="DF25" i="42"/>
  <c r="CY25" i="42"/>
  <c r="DF24" i="42"/>
  <c r="CY24" i="42"/>
  <c r="DF23" i="42"/>
  <c r="CY23" i="42"/>
  <c r="DF22" i="42"/>
  <c r="CY22" i="42"/>
  <c r="DF21" i="42"/>
  <c r="CY21" i="42"/>
  <c r="DF20" i="42"/>
  <c r="CY20" i="42"/>
  <c r="DF19" i="42"/>
  <c r="CY19" i="42"/>
  <c r="DF18" i="42"/>
  <c r="CY18" i="42"/>
  <c r="DF17" i="42"/>
  <c r="CY17" i="42"/>
  <c r="DF16" i="42"/>
  <c r="CY16" i="42"/>
  <c r="DF15" i="42"/>
  <c r="CY15" i="42"/>
  <c r="DF14" i="42"/>
  <c r="CY14" i="42"/>
  <c r="DF13" i="42"/>
  <c r="CY13" i="42"/>
  <c r="DF12" i="42"/>
  <c r="CY12" i="42"/>
  <c r="DF11" i="42"/>
  <c r="CY11" i="42"/>
  <c r="DF10" i="42"/>
  <c r="CY10" i="42"/>
  <c r="CR10" i="42"/>
  <c r="DF9" i="42"/>
  <c r="CY9" i="42"/>
  <c r="CR9" i="42"/>
  <c r="AM9" i="42"/>
  <c r="AK9" i="42"/>
  <c r="DF8" i="42"/>
  <c r="CY8" i="42"/>
  <c r="CR8" i="42"/>
  <c r="AM8" i="42"/>
  <c r="AK8" i="42"/>
  <c r="DF7" i="42"/>
  <c r="CY7" i="42"/>
  <c r="CR7" i="42"/>
  <c r="AM7" i="42"/>
  <c r="AK7" i="42"/>
  <c r="DF6" i="42"/>
  <c r="CY6" i="42"/>
  <c r="CR6" i="42"/>
  <c r="AM6" i="42"/>
  <c r="AK6" i="42"/>
  <c r="DF5" i="42"/>
  <c r="CY5" i="42"/>
  <c r="CR5" i="42"/>
  <c r="AM5" i="42"/>
  <c r="AK5" i="42"/>
  <c r="DF4" i="42"/>
  <c r="CY4" i="42"/>
  <c r="CR4" i="42"/>
  <c r="AM4" i="42"/>
  <c r="AK4" i="42"/>
  <c r="DF3" i="42"/>
  <c r="CY3" i="42"/>
  <c r="CR3" i="42"/>
  <c r="AM3" i="42"/>
  <c r="AK3" i="42"/>
  <c r="DF2" i="42"/>
  <c r="CY2" i="42"/>
  <c r="CR2" i="42"/>
  <c r="AM2" i="42"/>
  <c r="AK2" i="42"/>
  <c r="DF1" i="42"/>
  <c r="CY1" i="42"/>
  <c r="CR1" i="42"/>
  <c r="AM1" i="42"/>
  <c r="AK1" i="42"/>
  <c r="AK1" i="39"/>
  <c r="AM1" i="39"/>
  <c r="CR1" i="39"/>
  <c r="CY1" i="39"/>
  <c r="DF1" i="39"/>
  <c r="AK2" i="39"/>
  <c r="AM2" i="39"/>
  <c r="CR2" i="39"/>
  <c r="CY2" i="39"/>
  <c r="DF2" i="39"/>
  <c r="AK3" i="39"/>
  <c r="AM3" i="39"/>
  <c r="CR3" i="39"/>
  <c r="CY3" i="39"/>
  <c r="DF3" i="39"/>
  <c r="AK4" i="39"/>
  <c r="AM4" i="39"/>
  <c r="CR4" i="39"/>
  <c r="CY4" i="39"/>
  <c r="DF4" i="39"/>
  <c r="AK5" i="39"/>
  <c r="AM5" i="39"/>
  <c r="CR5" i="39"/>
  <c r="CY5" i="39"/>
  <c r="DF5" i="39"/>
  <c r="AK6" i="39"/>
  <c r="AM6" i="39"/>
  <c r="CR6" i="39"/>
  <c r="CY6" i="39"/>
  <c r="DF6" i="39"/>
  <c r="AK7" i="39"/>
  <c r="AM7" i="39"/>
  <c r="CR7" i="39"/>
  <c r="CY7" i="39"/>
  <c r="DF7" i="39"/>
  <c r="AK8" i="39"/>
  <c r="AM8" i="39"/>
  <c r="CR8" i="39"/>
  <c r="CY8" i="39"/>
  <c r="DF8" i="39"/>
  <c r="AK9" i="39"/>
  <c r="AM9" i="39"/>
  <c r="CR9" i="39"/>
  <c r="CY9" i="39"/>
  <c r="DF9" i="39"/>
  <c r="CR10" i="39"/>
  <c r="CY10" i="39"/>
  <c r="DF10" i="39"/>
  <c r="CR11" i="39"/>
  <c r="CY11" i="39"/>
  <c r="DF11" i="39"/>
  <c r="CR12" i="39"/>
  <c r="CY12" i="39"/>
  <c r="DF12" i="39"/>
  <c r="CR13" i="39"/>
  <c r="CY13" i="39"/>
  <c r="DF13" i="39"/>
  <c r="CR14" i="39"/>
  <c r="CY14" i="39"/>
  <c r="DF14" i="39"/>
  <c r="CR15" i="39"/>
  <c r="CY15" i="39"/>
  <c r="DF15" i="39"/>
  <c r="CR16" i="39"/>
  <c r="CY16" i="39"/>
  <c r="DF16" i="39"/>
  <c r="CR17" i="39"/>
  <c r="CY17" i="39"/>
  <c r="DF17" i="39"/>
  <c r="CR18" i="39"/>
  <c r="CY18" i="39"/>
  <c r="DF18" i="39"/>
  <c r="CY19" i="39"/>
  <c r="DF19" i="39"/>
  <c r="CY20" i="39"/>
  <c r="DF20" i="39"/>
  <c r="CY21" i="39"/>
  <c r="DF21" i="39"/>
  <c r="CY22" i="39"/>
  <c r="DF22" i="39"/>
  <c r="CY23" i="39"/>
  <c r="DF23" i="39"/>
  <c r="CY24" i="39"/>
  <c r="DF24" i="39"/>
  <c r="CY25" i="39"/>
  <c r="DF25" i="39"/>
  <c r="CY26" i="39"/>
  <c r="DF26" i="39"/>
  <c r="CY27" i="39"/>
  <c r="DF27" i="39"/>
  <c r="CY28" i="39"/>
  <c r="DF28" i="39"/>
  <c r="CY29" i="39"/>
  <c r="DF29" i="39"/>
  <c r="CY30" i="39"/>
  <c r="DF30" i="39"/>
  <c r="CY31" i="39"/>
  <c r="DF31" i="39"/>
  <c r="CY32" i="39"/>
  <c r="DF32" i="39"/>
  <c r="CY33" i="39"/>
  <c r="DF33" i="39"/>
  <c r="A34" i="39"/>
  <c r="AB34" i="39"/>
  <c r="AS34" i="39"/>
  <c r="AU34" i="39"/>
  <c r="AW34" i="39"/>
  <c r="CY34" i="39"/>
  <c r="DF34" i="39"/>
  <c r="B35" i="39"/>
  <c r="J35" i="39"/>
  <c r="AS35" i="39"/>
  <c r="AU35" i="39"/>
  <c r="AW35" i="39"/>
  <c r="CY35" i="39"/>
  <c r="DF35" i="39"/>
  <c r="AS36" i="39"/>
  <c r="AU36" i="39"/>
  <c r="AW36" i="39"/>
  <c r="CY36" i="39"/>
  <c r="DF36" i="39"/>
  <c r="AS37" i="39"/>
  <c r="AU37" i="39"/>
  <c r="AW37" i="39"/>
  <c r="CY37" i="39"/>
  <c r="DF37" i="39"/>
  <c r="AS38" i="39"/>
  <c r="AU38" i="39"/>
  <c r="AW38" i="39"/>
  <c r="CY38" i="39"/>
  <c r="DF38" i="39"/>
  <c r="AS39" i="39"/>
  <c r="AU39" i="39"/>
  <c r="AW39" i="39"/>
  <c r="CY39" i="39"/>
  <c r="DF39" i="39"/>
  <c r="AS40" i="39"/>
  <c r="AU40" i="39"/>
  <c r="AW40" i="39"/>
  <c r="CY40" i="39"/>
  <c r="DF40" i="39"/>
  <c r="D41" i="39"/>
  <c r="E41" i="39"/>
  <c r="N41" i="39"/>
  <c r="O41" i="39"/>
  <c r="X41" i="39"/>
  <c r="Y41" i="39"/>
  <c r="AS41" i="39"/>
  <c r="AU41" i="39"/>
  <c r="AW41" i="39"/>
  <c r="CY41" i="39"/>
  <c r="DF41" i="39"/>
  <c r="AS42" i="39"/>
  <c r="AU42" i="39"/>
  <c r="AW42" i="39"/>
  <c r="CY42" i="39"/>
  <c r="DF42" i="39"/>
  <c r="CY43" i="39"/>
  <c r="DF43" i="39"/>
  <c r="CY44" i="39"/>
  <c r="DF44" i="39"/>
  <c r="CY45" i="39"/>
  <c r="DF45" i="39"/>
  <c r="CY46" i="39"/>
  <c r="DF46" i="39"/>
  <c r="CY47" i="39"/>
  <c r="DF47" i="39"/>
  <c r="CY48" i="39"/>
  <c r="DF48" i="39"/>
  <c r="CY49" i="39"/>
  <c r="DF49" i="39"/>
  <c r="CY50" i="39"/>
  <c r="DF50" i="39"/>
  <c r="D51" i="39"/>
  <c r="E51" i="39"/>
  <c r="N51" i="39"/>
  <c r="O51" i="39"/>
  <c r="X51" i="39"/>
  <c r="Y51" i="39"/>
  <c r="CY51" i="39"/>
  <c r="DF51" i="39"/>
  <c r="CY52" i="39"/>
  <c r="DF52" i="39"/>
  <c r="CY53" i="39"/>
  <c r="DF53" i="39"/>
  <c r="CY54" i="39"/>
  <c r="DF54" i="39"/>
  <c r="CY55" i="39"/>
  <c r="DF55" i="39"/>
  <c r="CY56" i="39"/>
  <c r="DF56" i="39"/>
  <c r="CY57" i="39"/>
  <c r="DF57" i="39"/>
  <c r="CY58" i="39"/>
  <c r="DF58" i="39"/>
  <c r="CY59" i="39"/>
  <c r="DF59" i="39"/>
  <c r="CY60" i="39"/>
  <c r="DF60" i="39"/>
  <c r="D61" i="39"/>
  <c r="E61" i="39"/>
  <c r="N61" i="39"/>
  <c r="O61" i="39"/>
  <c r="X61" i="39"/>
  <c r="Y61" i="39"/>
  <c r="CY61" i="39"/>
  <c r="DF61" i="39"/>
  <c r="CY62" i="39"/>
  <c r="DF62" i="39"/>
  <c r="CY63" i="39"/>
  <c r="DF63" i="39"/>
  <c r="CY64" i="39"/>
  <c r="DF64" i="39"/>
  <c r="CY65" i="39"/>
  <c r="DF65" i="39"/>
  <c r="CY66" i="39"/>
  <c r="DF66" i="39"/>
  <c r="CY67" i="39"/>
  <c r="DF67" i="39"/>
  <c r="CY68" i="39"/>
  <c r="DF68" i="39"/>
  <c r="CY69" i="39"/>
  <c r="DF69" i="39"/>
  <c r="CY70" i="39"/>
  <c r="DF70" i="39"/>
  <c r="CY71" i="39"/>
  <c r="DF71" i="39"/>
  <c r="CY72" i="39"/>
  <c r="DF72" i="39"/>
  <c r="CY73" i="39"/>
  <c r="DF73" i="39"/>
  <c r="CY74" i="39"/>
  <c r="DF74" i="39"/>
  <c r="CY75" i="39"/>
  <c r="DF75" i="39"/>
  <c r="CY76" i="39"/>
  <c r="DF76" i="39"/>
  <c r="CY77" i="39"/>
  <c r="DF77" i="39"/>
  <c r="CY78" i="39"/>
  <c r="DF78" i="39"/>
  <c r="CY79" i="39"/>
  <c r="DF79" i="39"/>
  <c r="CY80" i="39"/>
  <c r="DF80" i="39"/>
  <c r="CY81" i="39"/>
  <c r="DF81" i="39"/>
  <c r="DF82" i="39"/>
  <c r="DF83" i="39"/>
  <c r="DF84" i="39"/>
  <c r="DF85" i="39"/>
  <c r="DF86" i="39"/>
  <c r="DF87" i="39"/>
  <c r="DF88" i="39"/>
  <c r="DF89" i="39"/>
  <c r="DF90" i="39"/>
  <c r="AK1" i="38"/>
  <c r="AM1" i="38"/>
  <c r="CR1" i="38"/>
  <c r="CY1" i="38"/>
  <c r="DF1" i="38"/>
  <c r="AK2" i="38"/>
  <c r="AM2" i="38"/>
  <c r="CR2" i="38"/>
  <c r="CY2" i="38"/>
  <c r="DF2" i="38"/>
  <c r="AK3" i="38"/>
  <c r="AM3" i="38"/>
  <c r="CR3" i="38"/>
  <c r="CY3" i="38"/>
  <c r="DF3" i="38"/>
  <c r="AK4" i="38"/>
  <c r="AM4" i="38"/>
  <c r="CR4" i="38"/>
  <c r="CY4" i="38"/>
  <c r="DF4" i="38"/>
  <c r="AK5" i="38"/>
  <c r="AM5" i="38"/>
  <c r="CR5" i="38"/>
  <c r="CY5" i="38"/>
  <c r="DF5" i="38"/>
  <c r="AK6" i="38"/>
  <c r="AM6" i="38"/>
  <c r="CR6" i="38"/>
  <c r="CY6" i="38"/>
  <c r="DF6" i="38"/>
  <c r="AK7" i="38"/>
  <c r="AM7" i="38"/>
  <c r="CR7" i="38"/>
  <c r="CY7" i="38"/>
  <c r="DF7" i="38"/>
  <c r="AK8" i="38"/>
  <c r="AM8" i="38"/>
  <c r="CR8" i="38"/>
  <c r="CY8" i="38"/>
  <c r="DF8" i="38"/>
  <c r="AK9" i="38"/>
  <c r="AM9" i="38"/>
  <c r="CR9" i="38"/>
  <c r="CY9" i="38"/>
  <c r="DF9" i="38"/>
  <c r="CR10" i="38"/>
  <c r="CY10" i="38"/>
  <c r="DF10" i="38"/>
  <c r="CR11" i="38"/>
  <c r="CY11" i="38"/>
  <c r="DF11" i="38"/>
  <c r="CR12" i="38"/>
  <c r="CY12" i="38"/>
  <c r="DF12" i="38"/>
  <c r="CR13" i="38"/>
  <c r="CY13" i="38"/>
  <c r="DF13" i="38"/>
  <c r="CR14" i="38"/>
  <c r="CY14" i="38"/>
  <c r="DF14" i="38"/>
  <c r="CR15" i="38"/>
  <c r="CY15" i="38"/>
  <c r="DF15" i="38"/>
  <c r="CR16" i="38"/>
  <c r="CY16" i="38"/>
  <c r="DF16" i="38"/>
  <c r="CR17" i="38"/>
  <c r="CY17" i="38"/>
  <c r="DF17" i="38"/>
  <c r="CR18" i="38"/>
  <c r="CY18" i="38"/>
  <c r="DF18" i="38"/>
  <c r="CY19" i="38"/>
  <c r="DF19" i="38"/>
  <c r="CY20" i="38"/>
  <c r="DF20" i="38"/>
  <c r="DF21" i="38"/>
  <c r="DF22" i="38"/>
  <c r="DF23" i="38"/>
  <c r="DF24" i="38"/>
  <c r="DF25" i="38"/>
  <c r="DF26" i="38"/>
  <c r="DF27" i="38"/>
  <c r="DF28" i="38"/>
  <c r="DF29" i="38"/>
  <c r="DF30" i="38"/>
  <c r="DF31" i="38"/>
  <c r="DF32" i="38"/>
  <c r="DF33" i="38"/>
  <c r="A34" i="38"/>
  <c r="AB34" i="38"/>
  <c r="AS34" i="38"/>
  <c r="AU34" i="38"/>
  <c r="AW34" i="38"/>
  <c r="DF34" i="38"/>
  <c r="B35" i="38"/>
  <c r="J35" i="38"/>
  <c r="AS35" i="38"/>
  <c r="AU35" i="38"/>
  <c r="AW35" i="38"/>
  <c r="DF35" i="38"/>
  <c r="AS36" i="38"/>
  <c r="AU36" i="38"/>
  <c r="AW36" i="38"/>
  <c r="DF36" i="38"/>
  <c r="AS37" i="38"/>
  <c r="AU37" i="38"/>
  <c r="AW37" i="38"/>
  <c r="DF37" i="38"/>
  <c r="AS38" i="38"/>
  <c r="AU38" i="38"/>
  <c r="AW38" i="38"/>
  <c r="DF38" i="38"/>
  <c r="AS39" i="38"/>
  <c r="AU39" i="38"/>
  <c r="AW39" i="38"/>
  <c r="DF39" i="38"/>
  <c r="AS40" i="38"/>
  <c r="AU40" i="38"/>
  <c r="AW40" i="38"/>
  <c r="DF40" i="38"/>
  <c r="D41" i="38"/>
  <c r="E41" i="38"/>
  <c r="N41" i="38"/>
  <c r="O41" i="38"/>
  <c r="X41" i="38"/>
  <c r="Y41" i="38"/>
  <c r="AS41" i="38"/>
  <c r="AU41" i="38"/>
  <c r="AW41" i="38"/>
  <c r="DF41" i="38"/>
  <c r="AS42" i="38"/>
  <c r="AU42" i="38"/>
  <c r="AW42" i="38"/>
  <c r="DF42" i="38"/>
  <c r="DF43" i="38"/>
  <c r="DF44" i="38"/>
  <c r="DF45" i="38"/>
  <c r="DF46" i="38"/>
  <c r="DF47" i="38"/>
  <c r="DF48" i="38"/>
  <c r="DF49" i="38"/>
  <c r="DF50" i="38"/>
  <c r="D51" i="38"/>
  <c r="E51" i="38"/>
  <c r="N51" i="38"/>
  <c r="O51" i="38"/>
  <c r="X51" i="38"/>
  <c r="Y51" i="38"/>
  <c r="DF51" i="38"/>
  <c r="DF52" i="38"/>
  <c r="DF53" i="38"/>
  <c r="DF54" i="38"/>
  <c r="DF55" i="38"/>
  <c r="DF56" i="38"/>
  <c r="DF57" i="38"/>
  <c r="DF58" i="38"/>
  <c r="DF59" i="38"/>
  <c r="DF60" i="38"/>
  <c r="D61" i="38"/>
  <c r="E61" i="38"/>
  <c r="N61" i="38"/>
  <c r="O61" i="38"/>
  <c r="X61" i="38"/>
  <c r="Y61" i="38"/>
  <c r="DF61" i="38"/>
  <c r="DF62" i="38"/>
  <c r="DF63" i="38"/>
  <c r="DF64" i="38"/>
  <c r="DF65" i="38"/>
  <c r="DF66" i="38"/>
  <c r="DF67" i="38"/>
  <c r="DF68" i="38"/>
  <c r="DF69" i="38"/>
  <c r="DF70" i="38"/>
  <c r="DF71" i="38"/>
  <c r="DF72" i="38"/>
  <c r="DF73" i="38"/>
  <c r="DF74" i="38"/>
  <c r="DF75" i="38"/>
  <c r="DF76" i="38"/>
  <c r="DF77" i="38"/>
  <c r="DF78" i="38"/>
  <c r="DF79" i="38"/>
  <c r="DF80" i="38"/>
  <c r="DF81" i="38"/>
  <c r="DF82" i="38"/>
  <c r="DF83" i="38"/>
  <c r="DF84" i="38"/>
  <c r="DF85" i="38"/>
  <c r="DF86" i="38"/>
  <c r="DF87" i="38"/>
  <c r="DF88" i="38"/>
  <c r="DF89" i="38"/>
  <c r="DF90" i="38"/>
  <c r="DF90" i="37"/>
  <c r="DF89" i="37"/>
  <c r="DF88" i="37"/>
  <c r="DF87" i="37"/>
  <c r="DF86" i="37"/>
  <c r="DF85" i="37"/>
  <c r="DF84" i="37"/>
  <c r="DF83" i="37"/>
  <c r="DF82" i="37"/>
  <c r="DF81" i="37"/>
  <c r="CY81" i="37"/>
  <c r="DF80" i="37"/>
  <c r="CY80" i="37"/>
  <c r="DF79" i="37"/>
  <c r="CY79" i="37"/>
  <c r="DF78" i="37"/>
  <c r="CY78" i="37"/>
  <c r="DF77" i="37"/>
  <c r="CY77" i="37"/>
  <c r="DF76" i="37"/>
  <c r="CY76" i="37"/>
  <c r="DF75" i="37"/>
  <c r="CY75" i="37"/>
  <c r="DF74" i="37"/>
  <c r="CY74" i="37"/>
  <c r="DF73" i="37"/>
  <c r="CY73" i="37"/>
  <c r="DF72" i="37"/>
  <c r="CY72" i="37"/>
  <c r="DF71" i="37"/>
  <c r="CY71" i="37"/>
  <c r="DF70" i="37"/>
  <c r="CY70" i="37"/>
  <c r="DF69" i="37"/>
  <c r="CY69" i="37"/>
  <c r="DF68" i="37"/>
  <c r="CY68" i="37"/>
  <c r="DF67" i="37"/>
  <c r="CY67" i="37"/>
  <c r="DF66" i="37"/>
  <c r="CY66" i="37"/>
  <c r="DF65" i="37"/>
  <c r="CY65" i="37"/>
  <c r="DF64" i="37"/>
  <c r="CY64" i="37"/>
  <c r="DF63" i="37"/>
  <c r="CY63" i="37"/>
  <c r="DF62" i="37"/>
  <c r="CY62" i="37"/>
  <c r="DF61" i="37"/>
  <c r="CY61" i="37"/>
  <c r="DF60" i="37"/>
  <c r="CY60" i="37"/>
  <c r="DF59" i="37"/>
  <c r="CY59" i="37"/>
  <c r="DF58" i="37"/>
  <c r="CY58" i="37"/>
  <c r="DF57" i="37"/>
  <c r="CY57" i="37"/>
  <c r="DF56" i="37"/>
  <c r="CY56" i="37"/>
  <c r="DF55" i="37"/>
  <c r="CY55" i="37"/>
  <c r="DF54" i="37"/>
  <c r="CY54" i="37"/>
  <c r="DF53" i="37"/>
  <c r="CY53" i="37"/>
  <c r="DF52" i="37"/>
  <c r="CY52" i="37"/>
  <c r="DF51" i="37"/>
  <c r="CY51" i="37"/>
  <c r="DF50" i="37"/>
  <c r="CY50" i="37"/>
  <c r="DF49" i="37"/>
  <c r="CY49" i="37"/>
  <c r="DF48" i="37"/>
  <c r="CY48" i="37"/>
  <c r="DF47" i="37"/>
  <c r="CY47" i="37"/>
  <c r="DF46" i="37"/>
  <c r="CY46" i="37"/>
  <c r="DF45" i="37"/>
  <c r="CY45" i="37"/>
  <c r="DF44" i="37"/>
  <c r="CY44" i="37"/>
  <c r="DF43" i="37"/>
  <c r="CY43" i="37"/>
  <c r="DF42" i="37"/>
  <c r="CY42" i="37"/>
  <c r="DF41" i="37"/>
  <c r="CY41" i="37"/>
  <c r="DF40" i="37"/>
  <c r="CY40" i="37"/>
  <c r="DF39" i="37"/>
  <c r="CY39" i="37"/>
  <c r="DF38" i="37"/>
  <c r="CY38" i="37"/>
  <c r="DF37" i="37"/>
  <c r="CY37" i="37"/>
  <c r="DF36" i="37"/>
  <c r="CY36" i="37"/>
  <c r="DF35" i="37"/>
  <c r="CY35" i="37"/>
  <c r="DF34" i="37"/>
  <c r="CY34" i="37"/>
  <c r="DF33" i="37"/>
  <c r="CY33" i="37"/>
  <c r="DF32" i="37"/>
  <c r="CY32" i="37"/>
  <c r="DF31" i="37"/>
  <c r="CY31" i="37"/>
  <c r="DF30" i="37"/>
  <c r="CY30" i="37"/>
  <c r="DF29" i="37"/>
  <c r="CY29" i="37"/>
  <c r="DF28" i="37"/>
  <c r="CY28" i="37"/>
  <c r="DF27" i="37"/>
  <c r="CY27" i="37"/>
  <c r="DF26" i="37"/>
  <c r="CY26" i="37"/>
  <c r="DF25" i="37"/>
  <c r="CY25" i="37"/>
  <c r="DF24" i="37"/>
  <c r="CY24" i="37"/>
  <c r="DF23" i="37"/>
  <c r="CY23" i="37"/>
  <c r="DF22" i="37"/>
  <c r="CY22" i="37"/>
  <c r="DF21" i="37"/>
  <c r="CY21" i="37"/>
  <c r="DF20" i="37"/>
  <c r="CY20" i="37"/>
  <c r="DF19" i="37"/>
  <c r="CY19" i="37"/>
  <c r="DF18" i="37"/>
  <c r="CY18" i="37"/>
  <c r="DF17" i="37"/>
  <c r="CY17" i="37"/>
  <c r="DF16" i="37"/>
  <c r="CY16" i="37"/>
  <c r="DF15" i="37"/>
  <c r="CY15" i="37"/>
  <c r="DF14" i="37"/>
  <c r="CY14" i="37"/>
  <c r="DF13" i="37"/>
  <c r="CY13" i="37"/>
  <c r="DF12" i="37"/>
  <c r="CY12" i="37"/>
  <c r="DF11" i="37"/>
  <c r="CY11" i="37"/>
  <c r="DF10" i="37"/>
  <c r="CY10" i="37"/>
  <c r="CR10" i="37"/>
  <c r="DF9" i="37"/>
  <c r="CY9" i="37"/>
  <c r="CR9" i="37"/>
  <c r="DF8" i="37"/>
  <c r="CY8" i="37"/>
  <c r="CR8" i="37"/>
  <c r="DF7" i="37"/>
  <c r="CY7" i="37"/>
  <c r="CR7" i="37"/>
  <c r="DF6" i="37"/>
  <c r="CY6" i="37"/>
  <c r="CR6" i="37"/>
  <c r="DF5" i="37"/>
  <c r="CY5" i="37"/>
  <c r="CR5" i="37"/>
  <c r="DF4" i="37"/>
  <c r="CY4" i="37"/>
  <c r="CR4" i="37"/>
  <c r="DF3" i="37"/>
  <c r="CY3" i="37"/>
  <c r="CR3" i="37"/>
  <c r="DF2" i="37"/>
  <c r="CY2" i="37"/>
  <c r="CR2" i="37"/>
  <c r="DF1" i="37"/>
  <c r="CY1" i="37"/>
  <c r="CR1" i="37"/>
  <c r="Y61" i="37"/>
  <c r="X61" i="37"/>
  <c r="O61" i="37"/>
  <c r="N61" i="37"/>
  <c r="E61" i="37"/>
  <c r="D61" i="37"/>
  <c r="Y51" i="37"/>
  <c r="X51" i="37"/>
  <c r="O51" i="37"/>
  <c r="N51" i="37"/>
  <c r="E51" i="37"/>
  <c r="D51" i="37"/>
  <c r="AW42" i="37"/>
  <c r="AU42" i="37"/>
  <c r="AS42" i="37"/>
  <c r="AW41" i="37"/>
  <c r="AU41" i="37"/>
  <c r="AS41" i="37"/>
  <c r="Y41" i="37"/>
  <c r="X41" i="37"/>
  <c r="O41" i="37"/>
  <c r="N41" i="37"/>
  <c r="E41" i="37"/>
  <c r="D41" i="37"/>
  <c r="AW40" i="37"/>
  <c r="AU40" i="37"/>
  <c r="AS40" i="37"/>
  <c r="AW39" i="37"/>
  <c r="AU39" i="37"/>
  <c r="AS39" i="37"/>
  <c r="AW38" i="37"/>
  <c r="AU38" i="37"/>
  <c r="AS38" i="37"/>
  <c r="AW37" i="37"/>
  <c r="AU37" i="37"/>
  <c r="AS37" i="37"/>
  <c r="AW36" i="37"/>
  <c r="AU36" i="37"/>
  <c r="AS36" i="37"/>
  <c r="AW35" i="37"/>
  <c r="AU35" i="37"/>
  <c r="AS35" i="37"/>
  <c r="J35" i="37"/>
  <c r="B35" i="37"/>
  <c r="AW34" i="37"/>
  <c r="AU34" i="37"/>
  <c r="AS34" i="37"/>
  <c r="AB34" i="37"/>
  <c r="AM9" i="37"/>
  <c r="AK9" i="37"/>
  <c r="AM8" i="37"/>
  <c r="AK8" i="37"/>
  <c r="AM7" i="37"/>
  <c r="AK7" i="37"/>
  <c r="AM6" i="37"/>
  <c r="AK6" i="37"/>
  <c r="AM5" i="37"/>
  <c r="AK5" i="37"/>
  <c r="AM4" i="37"/>
  <c r="AK4" i="37"/>
  <c r="AM3" i="37"/>
  <c r="AK3" i="37"/>
  <c r="AM2" i="37"/>
  <c r="AK2" i="37"/>
  <c r="AM1" i="37"/>
  <c r="AK1" i="37"/>
  <c r="DF90" i="36"/>
  <c r="DF89" i="36"/>
  <c r="DF88" i="36"/>
  <c r="DF87" i="36"/>
  <c r="DF86" i="36"/>
  <c r="DF85" i="36"/>
  <c r="DF84" i="36"/>
  <c r="DF83" i="36"/>
  <c r="DF82" i="36"/>
  <c r="DF81" i="36"/>
  <c r="DF80" i="36"/>
  <c r="DF79" i="36"/>
  <c r="DF78" i="36"/>
  <c r="DF77" i="36"/>
  <c r="DF76" i="36"/>
  <c r="DF75" i="36"/>
  <c r="DF74" i="36"/>
  <c r="DF73" i="36"/>
  <c r="DF72" i="36"/>
  <c r="DF71" i="36"/>
  <c r="DF70" i="36"/>
  <c r="DF69" i="36"/>
  <c r="DF68" i="36"/>
  <c r="DF67" i="36"/>
  <c r="DF66" i="36"/>
  <c r="DF65" i="36"/>
  <c r="DF64" i="36"/>
  <c r="DF63" i="36"/>
  <c r="DF62" i="36"/>
  <c r="DF61" i="36"/>
  <c r="DF60" i="36"/>
  <c r="DF59" i="36"/>
  <c r="DF58" i="36"/>
  <c r="DF57" i="36"/>
  <c r="DF56" i="36"/>
  <c r="DF55" i="36"/>
  <c r="DF54" i="36"/>
  <c r="DF53" i="36"/>
  <c r="DF52" i="36"/>
  <c r="DF51" i="36"/>
  <c r="DF50" i="36"/>
  <c r="DF49" i="36"/>
  <c r="DF48" i="36"/>
  <c r="DF47" i="36"/>
  <c r="DF46" i="36"/>
  <c r="DF45" i="36"/>
  <c r="DF44" i="36"/>
  <c r="DF43" i="36"/>
  <c r="DF42" i="36"/>
  <c r="DF41" i="36"/>
  <c r="DF40" i="36"/>
  <c r="DF39" i="36"/>
  <c r="DF38" i="36"/>
  <c r="DF37" i="36"/>
  <c r="DF36" i="36"/>
  <c r="DF35" i="36"/>
  <c r="DF34" i="36"/>
  <c r="DF33" i="36"/>
  <c r="DF32" i="36"/>
  <c r="DF31" i="36"/>
  <c r="DF30" i="36"/>
  <c r="DF29" i="36"/>
  <c r="DF28" i="36"/>
  <c r="DF27" i="36"/>
  <c r="DF26" i="36"/>
  <c r="DF25" i="36"/>
  <c r="DF24" i="36"/>
  <c r="DF23" i="36"/>
  <c r="DF22" i="36"/>
  <c r="DF21" i="36"/>
  <c r="DF20" i="36"/>
  <c r="DF19" i="36"/>
  <c r="DF18" i="36"/>
  <c r="DF17" i="36"/>
  <c r="DF16" i="36"/>
  <c r="DF15" i="36"/>
  <c r="DF14" i="36"/>
  <c r="DF13" i="36"/>
  <c r="DF12" i="36"/>
  <c r="DF11" i="36"/>
  <c r="DF10" i="36"/>
  <c r="CR10" i="36"/>
  <c r="DF9" i="36"/>
  <c r="CY9" i="36"/>
  <c r="CR9" i="36"/>
  <c r="DF8" i="36"/>
  <c r="CY8" i="36"/>
  <c r="CR8" i="36"/>
  <c r="DF7" i="36"/>
  <c r="CY7" i="36"/>
  <c r="CR7" i="36"/>
  <c r="DF6" i="36"/>
  <c r="CY6" i="36"/>
  <c r="CR6" i="36"/>
  <c r="DF5" i="36"/>
  <c r="CY5" i="36"/>
  <c r="CR5" i="36"/>
  <c r="DF4" i="36"/>
  <c r="CY4" i="36"/>
  <c r="CR4" i="36"/>
  <c r="DF3" i="36"/>
  <c r="CY3" i="36"/>
  <c r="CR3" i="36"/>
  <c r="DF2" i="36"/>
  <c r="CY2" i="36"/>
  <c r="CR2" i="36"/>
  <c r="DF1" i="36"/>
  <c r="CY1" i="36"/>
  <c r="CR1" i="36"/>
  <c r="Y61" i="36"/>
  <c r="X61" i="36"/>
  <c r="O61" i="36"/>
  <c r="N61" i="36"/>
  <c r="E61" i="36"/>
  <c r="D61" i="36"/>
  <c r="Y51" i="36"/>
  <c r="X51" i="36"/>
  <c r="O51" i="36"/>
  <c r="N51" i="36"/>
  <c r="E51" i="36"/>
  <c r="D51" i="36"/>
  <c r="AW42" i="36"/>
  <c r="AU42" i="36"/>
  <c r="AS42" i="36"/>
  <c r="AW41" i="36"/>
  <c r="AU41" i="36"/>
  <c r="AS41" i="36"/>
  <c r="Y41" i="36"/>
  <c r="X41" i="36"/>
  <c r="O41" i="36"/>
  <c r="N41" i="36"/>
  <c r="E41" i="36"/>
  <c r="D41" i="36"/>
  <c r="AW40" i="36"/>
  <c r="AU40" i="36"/>
  <c r="AS40" i="36"/>
  <c r="AW39" i="36"/>
  <c r="AU39" i="36"/>
  <c r="AS39" i="36"/>
  <c r="AW38" i="36"/>
  <c r="AU38" i="36"/>
  <c r="AS38" i="36"/>
  <c r="AW37" i="36"/>
  <c r="AU37" i="36"/>
  <c r="AS37" i="36"/>
  <c r="AW36" i="36"/>
  <c r="AU36" i="36"/>
  <c r="AS36" i="36"/>
  <c r="AW35" i="36"/>
  <c r="AU35" i="36"/>
  <c r="AS35" i="36"/>
  <c r="J35" i="36"/>
  <c r="B35" i="36"/>
  <c r="AW34" i="36"/>
  <c r="AU34" i="36"/>
  <c r="AS34" i="36"/>
  <c r="AB34" i="36"/>
  <c r="A34" i="36"/>
  <c r="AM9" i="36"/>
  <c r="AK9" i="36"/>
  <c r="AM8" i="36"/>
  <c r="AK8" i="36"/>
  <c r="AM7" i="36"/>
  <c r="AK7" i="36"/>
  <c r="AM6" i="36"/>
  <c r="AK6" i="36"/>
  <c r="AM5" i="36"/>
  <c r="AK5" i="36"/>
  <c r="AM4" i="36"/>
  <c r="AK4" i="36"/>
  <c r="AM3" i="36"/>
  <c r="AK3" i="36"/>
  <c r="AM2" i="36"/>
  <c r="AK2" i="36"/>
  <c r="AM1" i="36"/>
  <c r="AK1" i="36"/>
  <c r="DF90" i="34"/>
  <c r="DF89" i="34"/>
  <c r="DF88" i="34"/>
  <c r="DF87" i="34"/>
  <c r="DF86" i="34"/>
  <c r="DF85" i="34"/>
  <c r="DF84" i="34"/>
  <c r="DF83" i="34"/>
  <c r="DF82" i="34"/>
  <c r="DF81" i="34"/>
  <c r="DF80" i="34"/>
  <c r="DF79" i="34"/>
  <c r="DF78" i="34"/>
  <c r="DF77" i="34"/>
  <c r="DF76" i="34"/>
  <c r="DF75" i="34"/>
  <c r="DF74" i="34"/>
  <c r="DF73" i="34"/>
  <c r="DF72" i="34"/>
  <c r="DF71" i="34"/>
  <c r="DF70" i="34"/>
  <c r="DF69" i="34"/>
  <c r="DF68" i="34"/>
  <c r="DF67" i="34"/>
  <c r="DF66" i="34"/>
  <c r="DF65" i="34"/>
  <c r="DF64" i="34"/>
  <c r="DF63" i="34"/>
  <c r="DF62" i="34"/>
  <c r="DF61" i="34"/>
  <c r="DF60" i="34"/>
  <c r="DF59" i="34"/>
  <c r="DF58" i="34"/>
  <c r="DF57" i="34"/>
  <c r="DF56" i="34"/>
  <c r="DF55" i="34"/>
  <c r="DF54" i="34"/>
  <c r="DF53" i="34"/>
  <c r="DF52" i="34"/>
  <c r="DF51" i="34"/>
  <c r="DF50" i="34"/>
  <c r="DF49" i="34"/>
  <c r="DF48" i="34"/>
  <c r="DF47" i="34"/>
  <c r="DF46" i="34"/>
  <c r="DF45" i="34"/>
  <c r="DF44" i="34"/>
  <c r="DF43" i="34"/>
  <c r="DF42" i="34"/>
  <c r="DF41" i="34"/>
  <c r="DF40" i="34"/>
  <c r="DF39" i="34"/>
  <c r="DF38" i="34"/>
  <c r="DF37" i="34"/>
  <c r="DF36" i="34"/>
  <c r="DF35" i="34"/>
  <c r="DF34" i="34"/>
  <c r="DF33" i="34"/>
  <c r="DF32" i="34"/>
  <c r="DF31" i="34"/>
  <c r="DF30" i="34"/>
  <c r="DF29" i="34"/>
  <c r="DF28" i="34"/>
  <c r="DF27" i="34"/>
  <c r="DF26" i="34"/>
  <c r="DF25" i="34"/>
  <c r="DF24" i="34"/>
  <c r="DF23" i="34"/>
  <c r="DF22" i="34"/>
  <c r="DF21" i="34"/>
  <c r="DF20" i="34"/>
  <c r="DF19" i="34"/>
  <c r="DF18" i="34"/>
  <c r="CY18" i="34"/>
  <c r="DF17" i="34"/>
  <c r="CY17" i="34"/>
  <c r="DF16" i="34"/>
  <c r="CY16" i="34"/>
  <c r="DF15" i="34"/>
  <c r="CY15" i="34"/>
  <c r="DF14" i="34"/>
  <c r="CY14" i="34"/>
  <c r="DF13" i="34"/>
  <c r="CY13" i="34"/>
  <c r="DF12" i="34"/>
  <c r="CY12" i="34"/>
  <c r="DF11" i="34"/>
  <c r="CY11" i="34"/>
  <c r="DF10" i="34"/>
  <c r="CY10" i="34"/>
  <c r="CR10" i="34"/>
  <c r="DF9" i="34"/>
  <c r="CY9" i="34"/>
  <c r="CR9" i="34"/>
  <c r="DF8" i="34"/>
  <c r="CY8" i="34"/>
  <c r="CR8" i="34"/>
  <c r="DF7" i="34"/>
  <c r="CY7" i="34"/>
  <c r="CR7" i="34"/>
  <c r="DF6" i="34"/>
  <c r="CY6" i="34"/>
  <c r="CR6" i="34"/>
  <c r="DF5" i="34"/>
  <c r="CY5" i="34"/>
  <c r="CR5" i="34"/>
  <c r="DF4" i="34"/>
  <c r="CY4" i="34"/>
  <c r="CR4" i="34"/>
  <c r="DF3" i="34"/>
  <c r="CY3" i="34"/>
  <c r="CR3" i="34"/>
  <c r="DF2" i="34"/>
  <c r="CY2" i="34"/>
  <c r="CR2" i="34"/>
  <c r="DF1" i="34"/>
  <c r="CY1" i="34"/>
  <c r="CR1" i="34"/>
  <c r="Y61" i="34"/>
  <c r="X61" i="34"/>
  <c r="O61" i="34"/>
  <c r="N61" i="34"/>
  <c r="E61" i="34"/>
  <c r="D61" i="34"/>
  <c r="Y51" i="34"/>
  <c r="X51" i="34"/>
  <c r="O51" i="34"/>
  <c r="N51" i="34"/>
  <c r="E51" i="34"/>
  <c r="D51" i="34"/>
  <c r="AW42" i="34"/>
  <c r="AU42" i="34"/>
  <c r="AS42" i="34"/>
  <c r="AW41" i="34"/>
  <c r="AU41" i="34"/>
  <c r="AS41" i="34"/>
  <c r="Y41" i="34"/>
  <c r="X41" i="34"/>
  <c r="O41" i="34"/>
  <c r="N41" i="34"/>
  <c r="E41" i="34"/>
  <c r="D41" i="34"/>
  <c r="AW40" i="34"/>
  <c r="AU40" i="34"/>
  <c r="AS40" i="34"/>
  <c r="AW39" i="34"/>
  <c r="AU39" i="34"/>
  <c r="AS39" i="34"/>
  <c r="AW38" i="34"/>
  <c r="AU38" i="34"/>
  <c r="AS38" i="34"/>
  <c r="AW37" i="34"/>
  <c r="AU37" i="34"/>
  <c r="AS37" i="34"/>
  <c r="AW36" i="34"/>
  <c r="AU36" i="34"/>
  <c r="AS36" i="34"/>
  <c r="AW35" i="34"/>
  <c r="AU35" i="34"/>
  <c r="AS35" i="34"/>
  <c r="J35" i="34"/>
  <c r="B35" i="34"/>
  <c r="AW34" i="34"/>
  <c r="AU34" i="34"/>
  <c r="AS34" i="34"/>
  <c r="AB34" i="34"/>
  <c r="A34" i="34"/>
  <c r="AM9" i="34"/>
  <c r="AK9" i="34"/>
  <c r="AM8" i="34"/>
  <c r="AK8" i="34"/>
  <c r="AM7" i="34"/>
  <c r="AK7" i="34"/>
  <c r="AM6" i="34"/>
  <c r="AK6" i="34"/>
  <c r="AM5" i="34"/>
  <c r="AK5" i="34"/>
  <c r="AM4" i="34"/>
  <c r="AK4" i="34"/>
  <c r="AM3" i="34"/>
  <c r="AK3" i="34"/>
  <c r="AM2" i="34"/>
  <c r="AK2" i="34"/>
  <c r="AM1" i="34"/>
  <c r="AK1" i="34"/>
  <c r="DF90" i="29"/>
  <c r="DF89" i="29"/>
  <c r="DF88" i="29"/>
  <c r="DF87" i="29"/>
  <c r="DF86" i="29"/>
  <c r="DF85" i="29"/>
  <c r="DF84" i="29"/>
  <c r="DF83" i="29"/>
  <c r="DF82" i="29"/>
  <c r="DF81" i="29"/>
  <c r="DF80" i="29"/>
  <c r="DF79" i="29"/>
  <c r="DF78" i="29"/>
  <c r="DF77" i="29"/>
  <c r="DF76" i="29"/>
  <c r="DF75" i="29"/>
  <c r="DF74" i="29"/>
  <c r="DF73" i="29"/>
  <c r="DF72" i="29"/>
  <c r="DF71" i="29"/>
  <c r="DF70" i="29"/>
  <c r="DF69" i="29"/>
  <c r="DF68" i="29"/>
  <c r="DF67" i="29"/>
  <c r="DF66" i="29"/>
  <c r="DF65" i="29"/>
  <c r="DF64" i="29"/>
  <c r="DF63" i="29"/>
  <c r="DF62" i="29"/>
  <c r="DF61" i="29"/>
  <c r="Y61" i="29"/>
  <c r="X61" i="29"/>
  <c r="O61" i="29"/>
  <c r="N61" i="29"/>
  <c r="E61" i="29"/>
  <c r="D61" i="29"/>
  <c r="DF60" i="29"/>
  <c r="DF59" i="29"/>
  <c r="DF58" i="29"/>
  <c r="DF57" i="29"/>
  <c r="DF56" i="29"/>
  <c r="DF55" i="29"/>
  <c r="DF54" i="29"/>
  <c r="DF53" i="29"/>
  <c r="DF52" i="29"/>
  <c r="DF51" i="29"/>
  <c r="Y51" i="29"/>
  <c r="X51" i="29"/>
  <c r="O51" i="29"/>
  <c r="N51" i="29"/>
  <c r="E51" i="29"/>
  <c r="D51" i="29"/>
  <c r="DF50" i="29"/>
  <c r="DF49" i="29"/>
  <c r="DF48" i="29"/>
  <c r="DF47" i="29"/>
  <c r="DF46" i="29"/>
  <c r="DF45" i="29"/>
  <c r="DF44" i="29"/>
  <c r="DF43" i="29"/>
  <c r="DF42" i="29"/>
  <c r="AW42" i="29"/>
  <c r="AU42" i="29"/>
  <c r="AS42" i="29"/>
  <c r="DF41" i="29"/>
  <c r="AW41" i="29"/>
  <c r="AU41" i="29"/>
  <c r="AS41" i="29"/>
  <c r="Y41" i="29"/>
  <c r="X41" i="29"/>
  <c r="O41" i="29"/>
  <c r="N41" i="29"/>
  <c r="E41" i="29"/>
  <c r="D41" i="29"/>
  <c r="DF40" i="29"/>
  <c r="AW40" i="29"/>
  <c r="AU40" i="29"/>
  <c r="AS40" i="29"/>
  <c r="DF39" i="29"/>
  <c r="AW39" i="29"/>
  <c r="AU39" i="29"/>
  <c r="AS39" i="29"/>
  <c r="DF38" i="29"/>
  <c r="AW38" i="29"/>
  <c r="AU38" i="29"/>
  <c r="AS38" i="29"/>
  <c r="DF37" i="29"/>
  <c r="AW37" i="29"/>
  <c r="AU37" i="29"/>
  <c r="AS37" i="29"/>
  <c r="DF36" i="29"/>
  <c r="AW36" i="29"/>
  <c r="AU36" i="29"/>
  <c r="AS36" i="29"/>
  <c r="DF35" i="29"/>
  <c r="AW35" i="29"/>
  <c r="AU35" i="29"/>
  <c r="AS35" i="29"/>
  <c r="J35" i="29"/>
  <c r="B35" i="29"/>
  <c r="DF34" i="29"/>
  <c r="AW34" i="29"/>
  <c r="AU34" i="29"/>
  <c r="AS34" i="29"/>
  <c r="AB34" i="29"/>
  <c r="A34" i="29"/>
  <c r="DF33" i="29"/>
  <c r="DF32" i="29"/>
  <c r="DF31" i="29"/>
  <c r="DF30" i="29"/>
  <c r="DF29" i="29"/>
  <c r="DF28" i="29"/>
  <c r="DF27" i="29"/>
  <c r="DF26" i="29"/>
  <c r="DF25" i="29"/>
  <c r="DF24" i="29"/>
  <c r="DF23" i="29"/>
  <c r="DF22" i="29"/>
  <c r="DF21" i="29"/>
  <c r="DF20" i="29"/>
  <c r="DF19" i="29"/>
  <c r="DF18" i="29"/>
  <c r="CY18" i="29"/>
  <c r="DF17" i="29"/>
  <c r="CY17" i="29"/>
  <c r="DF16" i="29"/>
  <c r="CY16" i="29"/>
  <c r="DF15" i="29"/>
  <c r="CY15" i="29"/>
  <c r="DF14" i="29"/>
  <c r="CY14" i="29"/>
  <c r="DF13" i="29"/>
  <c r="CY13" i="29"/>
  <c r="DF12" i="29"/>
  <c r="CY12" i="29"/>
  <c r="DF11" i="29"/>
  <c r="CY11" i="29"/>
  <c r="DF10" i="29"/>
  <c r="CY10" i="29"/>
  <c r="CR10" i="29"/>
  <c r="DF9" i="29"/>
  <c r="CY9" i="29"/>
  <c r="CR9" i="29"/>
  <c r="AM9" i="29"/>
  <c r="AK9" i="29"/>
  <c r="DF8" i="29"/>
  <c r="CY8" i="29"/>
  <c r="CR8" i="29"/>
  <c r="AM8" i="29"/>
  <c r="AK8" i="29"/>
  <c r="DF7" i="29"/>
  <c r="CY7" i="29"/>
  <c r="CR7" i="29"/>
  <c r="AM7" i="29"/>
  <c r="AK7" i="29"/>
  <c r="DF6" i="29"/>
  <c r="CY6" i="29"/>
  <c r="CR6" i="29"/>
  <c r="AM6" i="29"/>
  <c r="AK6" i="29"/>
  <c r="DF5" i="29"/>
  <c r="CY5" i="29"/>
  <c r="CR5" i="29"/>
  <c r="AM5" i="29"/>
  <c r="AK5" i="29"/>
  <c r="DF4" i="29"/>
  <c r="CY4" i="29"/>
  <c r="CR4" i="29"/>
  <c r="AM4" i="29"/>
  <c r="AK4" i="29"/>
  <c r="DF3" i="29"/>
  <c r="CY3" i="29"/>
  <c r="CR3" i="29"/>
  <c r="AM3" i="29"/>
  <c r="AK3" i="29"/>
  <c r="DF2" i="29"/>
  <c r="CY2" i="29"/>
  <c r="CR2" i="29"/>
  <c r="AM2" i="29"/>
  <c r="AK2" i="29"/>
  <c r="DF1" i="29"/>
  <c r="CY1" i="29"/>
  <c r="CR1" i="29"/>
  <c r="AM1" i="29"/>
  <c r="AK1" i="29"/>
  <c r="AP1" i="29" l="1"/>
  <c r="CZ121" i="42"/>
  <c r="CZ122" i="42"/>
  <c r="CZ123" i="42"/>
  <c r="CZ124" i="42"/>
  <c r="CZ125" i="42"/>
  <c r="CZ126" i="42"/>
  <c r="CZ127" i="42"/>
  <c r="CZ128" i="42"/>
  <c r="CZ131" i="42"/>
  <c r="CZ132" i="42"/>
  <c r="CZ129" i="42"/>
  <c r="CZ133" i="42"/>
  <c r="CZ134" i="42"/>
  <c r="CZ135" i="42"/>
  <c r="CZ130" i="42"/>
  <c r="CZ136" i="42"/>
  <c r="CZ137" i="42"/>
  <c r="CZ138" i="42"/>
  <c r="CZ91" i="42"/>
  <c r="CZ49" i="42"/>
  <c r="CZ18" i="42"/>
  <c r="CZ30" i="42"/>
  <c r="CZ36" i="42"/>
  <c r="CZ48" i="42"/>
  <c r="CZ57" i="42"/>
  <c r="CZ66" i="42"/>
  <c r="CZ78" i="42"/>
  <c r="CZ90" i="42"/>
  <c r="CZ114" i="42"/>
  <c r="CZ19" i="42"/>
  <c r="CZ113" i="42"/>
  <c r="CZ50" i="42"/>
  <c r="CZ21" i="42"/>
  <c r="CZ33" i="42"/>
  <c r="CZ37" i="42"/>
  <c r="CZ10" i="42"/>
  <c r="CZ22" i="42"/>
  <c r="CZ96" i="42"/>
  <c r="CZ68" i="42"/>
  <c r="CZ69" i="42"/>
  <c r="CZ70" i="42"/>
  <c r="CZ81" i="42"/>
  <c r="CZ80" i="42"/>
  <c r="CZ92" i="42"/>
  <c r="CZ9" i="42"/>
  <c r="CZ110" i="42"/>
  <c r="CZ60" i="42"/>
  <c r="CZ95" i="42"/>
  <c r="CZ23" i="42"/>
  <c r="CZ38" i="42"/>
  <c r="CZ71" i="42"/>
  <c r="CZ83" i="42"/>
  <c r="CZ12" i="42"/>
  <c r="CZ24" i="42"/>
  <c r="CZ58" i="42"/>
  <c r="CZ5" i="42"/>
  <c r="CZ93" i="42"/>
  <c r="CZ34" i="42"/>
  <c r="CZ42" i="42"/>
  <c r="CZ51" i="42"/>
  <c r="CZ72" i="42"/>
  <c r="CZ84" i="42"/>
  <c r="CZ101" i="42"/>
  <c r="CZ13" i="42"/>
  <c r="CZ25" i="42"/>
  <c r="CZ102" i="42"/>
  <c r="CZ20" i="42"/>
  <c r="CZ54" i="42"/>
  <c r="CZ52" i="42"/>
  <c r="CZ14" i="42"/>
  <c r="CZ26" i="42"/>
  <c r="CZ44" i="42"/>
  <c r="CZ53" i="42"/>
  <c r="CZ62" i="42"/>
  <c r="CZ74" i="42"/>
  <c r="CZ86" i="42"/>
  <c r="CZ105" i="42"/>
  <c r="CZ32" i="42"/>
  <c r="CZ94" i="42"/>
  <c r="CZ59" i="42"/>
  <c r="CZ73" i="42"/>
  <c r="CZ108" i="42"/>
  <c r="CZ46" i="42"/>
  <c r="CZ118" i="42"/>
  <c r="CZ111" i="42"/>
  <c r="CZ43" i="42"/>
  <c r="CZ61" i="42"/>
  <c r="CZ85" i="42"/>
  <c r="CZ67" i="42"/>
  <c r="CZ45" i="42"/>
  <c r="CZ47" i="42"/>
  <c r="CZ77" i="42"/>
  <c r="CZ120" i="42"/>
  <c r="CZ97" i="42"/>
  <c r="CZ2" i="42"/>
  <c r="CZ98" i="42"/>
  <c r="CZ3" i="42"/>
  <c r="CZ27" i="42"/>
  <c r="CZ75" i="42"/>
  <c r="CZ99" i="42"/>
  <c r="CZ4" i="42"/>
  <c r="CZ28" i="42"/>
  <c r="CZ76" i="42"/>
  <c r="CZ100" i="42"/>
  <c r="CZ29" i="42"/>
  <c r="CZ6" i="42"/>
  <c r="CZ1" i="42"/>
  <c r="CZ7" i="42"/>
  <c r="CZ31" i="42"/>
  <c r="CZ55" i="42"/>
  <c r="CZ79" i="42"/>
  <c r="CZ103" i="42"/>
  <c r="CZ8" i="42"/>
  <c r="CZ56" i="42"/>
  <c r="CZ104" i="42"/>
  <c r="CZ82" i="42"/>
  <c r="CZ106" i="42"/>
  <c r="CZ11" i="42"/>
  <c r="CZ35" i="42"/>
  <c r="CZ107" i="42"/>
  <c r="CZ109" i="42"/>
  <c r="CZ15" i="42"/>
  <c r="CZ39" i="42"/>
  <c r="CZ63" i="42"/>
  <c r="CZ87" i="42"/>
  <c r="CZ16" i="42"/>
  <c r="CZ40" i="42"/>
  <c r="CZ64" i="42"/>
  <c r="CZ88" i="42"/>
  <c r="CZ112" i="42"/>
  <c r="CZ17" i="42"/>
  <c r="CZ41" i="42"/>
  <c r="CZ65" i="42"/>
  <c r="CZ89" i="42"/>
  <c r="CZ115" i="42"/>
  <c r="CZ119" i="42"/>
  <c r="CZ116" i="42"/>
  <c r="CZ117" i="42"/>
  <c r="CZ101" i="44"/>
  <c r="CZ102" i="44"/>
  <c r="CZ103" i="44"/>
  <c r="CZ58" i="44"/>
  <c r="CZ105" i="44"/>
  <c r="CZ80" i="44"/>
  <c r="CZ107" i="44"/>
  <c r="CZ109" i="44"/>
  <c r="CZ110" i="44"/>
  <c r="CZ111" i="44"/>
  <c r="CZ113" i="44"/>
  <c r="CZ114" i="44"/>
  <c r="CZ115" i="44"/>
  <c r="CZ106" i="44"/>
  <c r="CZ117" i="44"/>
  <c r="CZ51" i="44"/>
  <c r="CZ25" i="44"/>
  <c r="CZ92" i="44"/>
  <c r="CZ4" i="44"/>
  <c r="CZ15" i="44"/>
  <c r="CZ43" i="44"/>
  <c r="CZ52" i="44"/>
  <c r="CZ61" i="44"/>
  <c r="CZ73" i="44"/>
  <c r="CZ93" i="44"/>
  <c r="CZ26" i="44"/>
  <c r="CZ39" i="44"/>
  <c r="CZ94" i="44"/>
  <c r="CZ44" i="44"/>
  <c r="CZ62" i="44"/>
  <c r="CZ74" i="44"/>
  <c r="CZ95" i="44"/>
  <c r="CZ16" i="44"/>
  <c r="CZ27" i="44"/>
  <c r="CZ96" i="44"/>
  <c r="CZ108" i="44"/>
  <c r="CZ97" i="44"/>
  <c r="CZ98" i="44"/>
  <c r="CZ24" i="44"/>
  <c r="CZ40" i="44"/>
  <c r="CZ46" i="44"/>
  <c r="CZ64" i="44"/>
  <c r="CZ99" i="44"/>
  <c r="CZ36" i="44"/>
  <c r="CZ48" i="44"/>
  <c r="CZ63" i="44"/>
  <c r="CZ75" i="44"/>
  <c r="CZ67" i="44"/>
  <c r="CZ2" i="44"/>
  <c r="CZ60" i="44"/>
  <c r="CZ69" i="44"/>
  <c r="CZ85" i="44"/>
  <c r="CZ11" i="44"/>
  <c r="CZ20" i="44"/>
  <c r="CZ50" i="44"/>
  <c r="CZ59" i="44"/>
  <c r="CZ68" i="44"/>
  <c r="CZ12" i="44"/>
  <c r="CZ21" i="44"/>
  <c r="CZ33" i="44"/>
  <c r="CZ37" i="44"/>
  <c r="CZ84" i="44"/>
  <c r="CZ22" i="44"/>
  <c r="CZ41" i="44"/>
  <c r="CZ86" i="44"/>
  <c r="CZ79" i="44"/>
  <c r="CZ3" i="44"/>
  <c r="CZ13" i="44"/>
  <c r="CZ70" i="44"/>
  <c r="CZ87" i="44"/>
  <c r="CZ100" i="44"/>
  <c r="CZ19" i="44"/>
  <c r="CZ112" i="44"/>
  <c r="CZ49" i="44"/>
  <c r="CZ23" i="44"/>
  <c r="CZ88" i="44"/>
  <c r="CZ116" i="44"/>
  <c r="CZ38" i="44"/>
  <c r="CZ71" i="44"/>
  <c r="CZ6" i="44"/>
  <c r="BP6" i="44" s="1"/>
  <c r="CZ83" i="44"/>
  <c r="CZ104" i="44"/>
  <c r="CZ57" i="44"/>
  <c r="CZ10" i="44"/>
  <c r="CZ28" i="44"/>
  <c r="CZ76" i="44"/>
  <c r="CZ34" i="44"/>
  <c r="CZ5" i="44"/>
  <c r="CZ29" i="44"/>
  <c r="CZ53" i="44"/>
  <c r="CZ77" i="44"/>
  <c r="CZ30" i="44"/>
  <c r="CZ78" i="44"/>
  <c r="CZ54" i="44"/>
  <c r="CZ7" i="44"/>
  <c r="BP7" i="44" s="1"/>
  <c r="CZ31" i="44"/>
  <c r="CZ55" i="44"/>
  <c r="CZ81" i="44"/>
  <c r="CZ56" i="44"/>
  <c r="CZ82" i="44"/>
  <c r="CZ35" i="44"/>
  <c r="CZ8" i="44"/>
  <c r="CZ14" i="44"/>
  <c r="CZ17" i="44"/>
  <c r="CZ65" i="44"/>
  <c r="CZ89" i="44"/>
  <c r="CZ66" i="44"/>
  <c r="CZ90" i="44"/>
  <c r="CZ45" i="44"/>
  <c r="CZ9" i="44"/>
  <c r="CZ47" i="44"/>
  <c r="CZ32" i="44"/>
  <c r="CZ18" i="44"/>
  <c r="CZ42" i="44"/>
  <c r="CZ91" i="44"/>
  <c r="CZ72" i="44"/>
  <c r="CZ1" i="44"/>
  <c r="BP1" i="44" s="1"/>
  <c r="CS28" i="44"/>
  <c r="CS19" i="44"/>
  <c r="AQ64" i="44"/>
  <c r="CS20" i="44"/>
  <c r="CS21" i="44"/>
  <c r="CS24" i="44"/>
  <c r="CS22" i="44"/>
  <c r="CS25" i="44"/>
  <c r="CS26" i="44"/>
  <c r="CS27" i="44"/>
  <c r="AO57" i="44"/>
  <c r="CS23" i="44"/>
  <c r="Z7" i="44"/>
  <c r="Z40" i="44" s="1"/>
  <c r="AP8" i="44"/>
  <c r="AP1" i="44"/>
  <c r="P27" i="44"/>
  <c r="P60" i="44" s="1"/>
  <c r="R27" i="44"/>
  <c r="R60" i="44" s="1"/>
  <c r="AP2" i="44"/>
  <c r="DG72" i="44"/>
  <c r="CS12" i="44"/>
  <c r="DG30" i="44"/>
  <c r="DG55" i="44"/>
  <c r="DG31" i="44"/>
  <c r="AO58" i="44"/>
  <c r="AQ58" i="44"/>
  <c r="DG64" i="44"/>
  <c r="DG22" i="44"/>
  <c r="DG59" i="44"/>
  <c r="CS15" i="44"/>
  <c r="DG50" i="44"/>
  <c r="DG23" i="44"/>
  <c r="DG80" i="44"/>
  <c r="F17" i="44"/>
  <c r="F50" i="44" s="1"/>
  <c r="DG34" i="44"/>
  <c r="P7" i="44"/>
  <c r="P40" i="44" s="1"/>
  <c r="DG10" i="44"/>
  <c r="CS6" i="44"/>
  <c r="DG7" i="44"/>
  <c r="DG11" i="44"/>
  <c r="DG65" i="44"/>
  <c r="DG2" i="44"/>
  <c r="DG6" i="44"/>
  <c r="DG76" i="44"/>
  <c r="AQ65" i="44"/>
  <c r="AO65" i="44"/>
  <c r="CS17" i="44"/>
  <c r="DG66" i="44"/>
  <c r="DG12" i="44"/>
  <c r="DG24" i="44"/>
  <c r="DG62" i="44"/>
  <c r="CS13" i="44"/>
  <c r="DG38" i="44"/>
  <c r="DG48" i="44"/>
  <c r="DG60" i="44"/>
  <c r="CS14" i="44"/>
  <c r="DG44" i="44"/>
  <c r="DG49" i="44"/>
  <c r="DG56" i="44"/>
  <c r="AO63" i="44"/>
  <c r="DG8" i="44"/>
  <c r="DG14" i="44"/>
  <c r="DG4" i="44"/>
  <c r="Z17" i="44"/>
  <c r="Z50" i="44" s="1"/>
  <c r="AQ62" i="44"/>
  <c r="AO62" i="44"/>
  <c r="AB17" i="44"/>
  <c r="AB50" i="44" s="1"/>
  <c r="AP6" i="44"/>
  <c r="DG70" i="44"/>
  <c r="DG17" i="44"/>
  <c r="CS4" i="44"/>
  <c r="DG69" i="44"/>
  <c r="CS9" i="44"/>
  <c r="DG18" i="44"/>
  <c r="DG41" i="44"/>
  <c r="H27" i="44"/>
  <c r="H60" i="44" s="1"/>
  <c r="F27" i="44"/>
  <c r="F60" i="44" s="1"/>
  <c r="AQ63" i="44"/>
  <c r="DG81" i="44"/>
  <c r="CS1" i="44"/>
  <c r="CS5" i="44"/>
  <c r="DG9" i="44"/>
  <c r="DG19" i="44"/>
  <c r="DG32" i="44"/>
  <c r="DG82" i="44"/>
  <c r="CS3" i="44"/>
  <c r="DG45" i="44"/>
  <c r="Z27" i="44"/>
  <c r="Z60" i="44" s="1"/>
  <c r="DG39" i="44"/>
  <c r="DG40" i="44"/>
  <c r="DG84" i="44"/>
  <c r="DG54" i="44"/>
  <c r="DG29" i="44"/>
  <c r="DG20" i="44"/>
  <c r="DG87" i="44"/>
  <c r="DG83" i="44"/>
  <c r="DG75" i="44"/>
  <c r="DG68" i="44"/>
  <c r="DG52" i="44"/>
  <c r="DG78" i="44"/>
  <c r="DG46" i="44"/>
  <c r="DG26" i="44"/>
  <c r="DG15" i="44"/>
  <c r="DG21" i="44"/>
  <c r="AB27" i="44"/>
  <c r="AB60" i="44" s="1"/>
  <c r="DG3" i="44"/>
  <c r="DG61" i="44"/>
  <c r="CS7" i="44"/>
  <c r="CS11" i="44"/>
  <c r="CS16" i="44"/>
  <c r="DG74" i="44"/>
  <c r="DG36" i="44"/>
  <c r="AQ57" i="44"/>
  <c r="F7" i="44"/>
  <c r="F40" i="44" s="1"/>
  <c r="DG16" i="44"/>
  <c r="DG43" i="44"/>
  <c r="DG47" i="44"/>
  <c r="CS2" i="44"/>
  <c r="AQ61" i="44"/>
  <c r="P17" i="44"/>
  <c r="P50" i="44" s="1"/>
  <c r="AO61" i="44"/>
  <c r="CS10" i="44"/>
  <c r="DG71" i="44"/>
  <c r="DG79" i="44"/>
  <c r="DG73" i="44"/>
  <c r="DG67" i="44"/>
  <c r="AQ59" i="44"/>
  <c r="AB7" i="44"/>
  <c r="AB40" i="44" s="1"/>
  <c r="CS18" i="44"/>
  <c r="DG27" i="44"/>
  <c r="DG33" i="44"/>
  <c r="CS8" i="44"/>
  <c r="DG85" i="44"/>
  <c r="DG86" i="44"/>
  <c r="DG35" i="44"/>
  <c r="DG13" i="44"/>
  <c r="R17" i="44"/>
  <c r="R50" i="44" s="1"/>
  <c r="DG58" i="44"/>
  <c r="DG5" i="44"/>
  <c r="DG77" i="44"/>
  <c r="DG25" i="44"/>
  <c r="DG37" i="44"/>
  <c r="DG88" i="44"/>
  <c r="DG42" i="44"/>
  <c r="DG89" i="44"/>
  <c r="DG28" i="44"/>
  <c r="DG53" i="44"/>
  <c r="DG51" i="44"/>
  <c r="DG63" i="44"/>
  <c r="DG57" i="44"/>
  <c r="DG1" i="44"/>
  <c r="AP5" i="44"/>
  <c r="AO59" i="44"/>
  <c r="DG90" i="44"/>
  <c r="H17" i="44"/>
  <c r="H50" i="44" s="1"/>
  <c r="AO60" i="44"/>
  <c r="AP4" i="44"/>
  <c r="AO59" i="43"/>
  <c r="AP6" i="43"/>
  <c r="AP7" i="43"/>
  <c r="AP1" i="43"/>
  <c r="P17" i="43"/>
  <c r="P50" i="43" s="1"/>
  <c r="Z17" i="43"/>
  <c r="Z50" i="43" s="1"/>
  <c r="AP2" i="43"/>
  <c r="CS6" i="43"/>
  <c r="BS6" i="43" s="1"/>
  <c r="CZ7" i="43"/>
  <c r="BP7" i="43" s="1"/>
  <c r="BA7" i="43" s="1"/>
  <c r="H27" i="43"/>
  <c r="H60" i="43" s="1"/>
  <c r="DG54" i="43"/>
  <c r="CS15" i="43"/>
  <c r="DG31" i="43"/>
  <c r="AB17" i="43"/>
  <c r="AB50" i="43" s="1"/>
  <c r="AP3" i="43"/>
  <c r="F7" i="43"/>
  <c r="F40" i="43" s="1"/>
  <c r="H7" i="43"/>
  <c r="H40" i="43" s="1"/>
  <c r="AQ63" i="43"/>
  <c r="AQ58" i="43"/>
  <c r="AO58" i="43"/>
  <c r="AP5" i="43"/>
  <c r="DG12" i="43"/>
  <c r="DG17" i="43"/>
  <c r="DG71" i="43"/>
  <c r="AP8" i="43"/>
  <c r="DG20" i="43"/>
  <c r="CZ15" i="43"/>
  <c r="AP9" i="43"/>
  <c r="F27" i="43"/>
  <c r="F60" i="43" s="1"/>
  <c r="AO61" i="43"/>
  <c r="CS16" i="43"/>
  <c r="P27" i="43"/>
  <c r="P60" i="43" s="1"/>
  <c r="CS1" i="43"/>
  <c r="BO1" i="43" s="1"/>
  <c r="CS9" i="43"/>
  <c r="R27" i="43"/>
  <c r="R60" i="43" s="1"/>
  <c r="AO64" i="43"/>
  <c r="R7" i="43"/>
  <c r="R40" i="43" s="1"/>
  <c r="DG28" i="43"/>
  <c r="AO65" i="43"/>
  <c r="R17" i="43"/>
  <c r="R50" i="43" s="1"/>
  <c r="CS4" i="43"/>
  <c r="BS4" i="43" s="1"/>
  <c r="AQ57" i="43"/>
  <c r="CZ4" i="43"/>
  <c r="BP4" i="43" s="1"/>
  <c r="BA4" i="43" s="1"/>
  <c r="CS2" i="43"/>
  <c r="CS7" i="43"/>
  <c r="CZ20" i="43"/>
  <c r="DG43" i="43"/>
  <c r="DG60" i="43"/>
  <c r="DG70" i="43"/>
  <c r="DG7" i="43"/>
  <c r="DG33" i="43"/>
  <c r="DG55" i="43"/>
  <c r="DG73" i="43"/>
  <c r="DG4" i="43"/>
  <c r="DG22" i="43"/>
  <c r="DG56" i="43"/>
  <c r="DG74" i="43"/>
  <c r="CZ2" i="43"/>
  <c r="CS10" i="43"/>
  <c r="CZ16" i="43"/>
  <c r="DG24" i="43"/>
  <c r="CZ6" i="43"/>
  <c r="CZ10" i="43"/>
  <c r="DG16" i="43"/>
  <c r="DG44" i="43"/>
  <c r="DG77" i="43"/>
  <c r="DG21" i="43"/>
  <c r="DG61" i="43"/>
  <c r="DG9" i="43"/>
  <c r="DG35" i="43"/>
  <c r="DG6" i="43"/>
  <c r="DG25" i="43"/>
  <c r="DG51" i="43"/>
  <c r="DG80" i="43"/>
  <c r="CS12" i="43"/>
  <c r="DG38" i="43"/>
  <c r="DG45" i="43"/>
  <c r="DG23" i="43"/>
  <c r="DG78" i="43"/>
  <c r="CS11" i="43"/>
  <c r="DG79" i="43"/>
  <c r="CS14" i="43"/>
  <c r="DG26" i="43"/>
  <c r="CZ1" i="43"/>
  <c r="CS3" i="43"/>
  <c r="CZ9" i="43"/>
  <c r="CZ3" i="43"/>
  <c r="CZ12" i="43"/>
  <c r="DG40" i="43"/>
  <c r="DG46" i="43"/>
  <c r="DG81" i="43"/>
  <c r="DG3" i="43"/>
  <c r="CZ17" i="43"/>
  <c r="DG52" i="43"/>
  <c r="DG82" i="43"/>
  <c r="CZ13" i="43"/>
  <c r="DG59" i="43"/>
  <c r="DG66" i="43"/>
  <c r="DG32" i="43"/>
  <c r="DG10" i="43"/>
  <c r="DG1" i="43"/>
  <c r="DG76" i="43"/>
  <c r="DG88" i="43"/>
  <c r="DG57" i="43"/>
  <c r="DG42" i="43"/>
  <c r="DG87" i="43"/>
  <c r="DG75" i="43"/>
  <c r="DG64" i="43"/>
  <c r="DG47" i="43"/>
  <c r="DG84" i="43"/>
  <c r="DG58" i="43"/>
  <c r="DG15" i="43"/>
  <c r="DG72" i="43"/>
  <c r="DG18" i="43"/>
  <c r="DG11" i="43"/>
  <c r="DG8" i="43"/>
  <c r="DG2" i="43"/>
  <c r="DG27" i="43"/>
  <c r="CZ5" i="43"/>
  <c r="DG67" i="43"/>
  <c r="DG68" i="43"/>
  <c r="DG41" i="43"/>
  <c r="CS8" i="43"/>
  <c r="DG36" i="43"/>
  <c r="DG34" i="43"/>
  <c r="DG62" i="43"/>
  <c r="DG13" i="43"/>
  <c r="CZ19" i="43"/>
  <c r="DG37" i="43"/>
  <c r="DG65" i="43"/>
  <c r="CS5" i="43"/>
  <c r="DG49" i="43"/>
  <c r="DG5" i="43"/>
  <c r="CS17" i="43"/>
  <c r="CS13" i="43"/>
  <c r="DG48" i="43"/>
  <c r="DG83" i="43"/>
  <c r="CS18" i="43"/>
  <c r="DG53" i="43"/>
  <c r="DG85" i="43"/>
  <c r="DG86" i="43"/>
  <c r="CZ14" i="43"/>
  <c r="DG14" i="43"/>
  <c r="DG19" i="43"/>
  <c r="DG29" i="43"/>
  <c r="DG69" i="43"/>
  <c r="DG89" i="43"/>
  <c r="DG30" i="43"/>
  <c r="DG39" i="43"/>
  <c r="DG50" i="43"/>
  <c r="DG63" i="43"/>
  <c r="DG90" i="43"/>
  <c r="CZ8" i="43"/>
  <c r="CZ11" i="43"/>
  <c r="CZ18" i="43"/>
  <c r="AO62" i="43"/>
  <c r="AO60" i="43"/>
  <c r="AQ59" i="43"/>
  <c r="AQ65" i="43"/>
  <c r="AQ60" i="43"/>
  <c r="Z7" i="43"/>
  <c r="Z40" i="43" s="1"/>
  <c r="H17" i="43"/>
  <c r="H50" i="43" s="1"/>
  <c r="AB27" i="43"/>
  <c r="AB60" i="43" s="1"/>
  <c r="F17" i="43"/>
  <c r="F50" i="43" s="1"/>
  <c r="CS13" i="42"/>
  <c r="CS12" i="42"/>
  <c r="CS11" i="42"/>
  <c r="F27" i="42"/>
  <c r="F60" i="42" s="1"/>
  <c r="Z17" i="42"/>
  <c r="Z50" i="42" s="1"/>
  <c r="H27" i="42"/>
  <c r="H60" i="42" s="1"/>
  <c r="AP7" i="42"/>
  <c r="AP1" i="42"/>
  <c r="AO63" i="42"/>
  <c r="AP8" i="42"/>
  <c r="AP6" i="42"/>
  <c r="P7" i="42"/>
  <c r="P40" i="42" s="1"/>
  <c r="DG7" i="42"/>
  <c r="BU7" i="42" s="1"/>
  <c r="DG22" i="42"/>
  <c r="AP5" i="42"/>
  <c r="DG15" i="42"/>
  <c r="AB17" i="42"/>
  <c r="AB50" i="42" s="1"/>
  <c r="P27" i="42"/>
  <c r="P60" i="42" s="1"/>
  <c r="AO62" i="42"/>
  <c r="DG37" i="42"/>
  <c r="DG58" i="42"/>
  <c r="AO60" i="42"/>
  <c r="CS1" i="42"/>
  <c r="BO1" i="42" s="1"/>
  <c r="DG9" i="42"/>
  <c r="BU9" i="42" s="1"/>
  <c r="DG33" i="42"/>
  <c r="DG30" i="42"/>
  <c r="DG31" i="42"/>
  <c r="AQ57" i="42"/>
  <c r="DG17" i="42"/>
  <c r="DG67" i="42"/>
  <c r="DG78" i="42"/>
  <c r="DG90" i="42"/>
  <c r="DG5" i="42"/>
  <c r="DG23" i="42"/>
  <c r="CS10" i="42"/>
  <c r="DG46" i="42"/>
  <c r="DG35" i="42"/>
  <c r="DG82" i="42"/>
  <c r="DG51" i="42"/>
  <c r="DG72" i="42"/>
  <c r="DG63" i="42"/>
  <c r="DG71" i="42"/>
  <c r="DG25" i="42"/>
  <c r="DG83" i="42"/>
  <c r="DG12" i="42"/>
  <c r="CS6" i="42"/>
  <c r="DG18" i="42"/>
  <c r="DG27" i="42"/>
  <c r="DG53" i="42"/>
  <c r="DG32" i="42"/>
  <c r="DG8" i="42"/>
  <c r="DG13" i="42"/>
  <c r="DG65" i="42"/>
  <c r="R17" i="42"/>
  <c r="R50" i="42" s="1"/>
  <c r="AO61" i="42"/>
  <c r="AQ61" i="42"/>
  <c r="AQ65" i="42"/>
  <c r="AO65" i="42"/>
  <c r="Z27" i="42"/>
  <c r="Z60" i="42" s="1"/>
  <c r="AP9" i="42"/>
  <c r="AB27" i="42"/>
  <c r="AB60" i="42" s="1"/>
  <c r="DG20" i="42"/>
  <c r="DG34" i="42"/>
  <c r="DG77" i="42"/>
  <c r="DG57" i="42"/>
  <c r="DG62" i="42"/>
  <c r="DG84" i="42"/>
  <c r="CS9" i="42"/>
  <c r="DG14" i="42"/>
  <c r="DG75" i="42"/>
  <c r="F17" i="42"/>
  <c r="F50" i="42" s="1"/>
  <c r="AQ60" i="42"/>
  <c r="CS5" i="42"/>
  <c r="DG26" i="42"/>
  <c r="DG49" i="42"/>
  <c r="DG76" i="42"/>
  <c r="DG85" i="42"/>
  <c r="DG3" i="42"/>
  <c r="DG2" i="42"/>
  <c r="Z7" i="42"/>
  <c r="Z40" i="42" s="1"/>
  <c r="AQ59" i="42"/>
  <c r="AP3" i="42"/>
  <c r="AO59" i="42"/>
  <c r="DG87" i="42"/>
  <c r="DG79" i="42"/>
  <c r="DG10" i="42"/>
  <c r="CS4" i="42"/>
  <c r="DG55" i="42"/>
  <c r="DG1" i="42"/>
  <c r="DG4" i="42"/>
  <c r="CS8" i="42"/>
  <c r="DG16" i="42"/>
  <c r="DG21" i="42"/>
  <c r="DG42" i="42"/>
  <c r="DG56" i="42"/>
  <c r="DG70" i="42"/>
  <c r="DG89" i="42"/>
  <c r="DG11" i="42"/>
  <c r="DG38" i="42"/>
  <c r="DG45" i="42"/>
  <c r="DG50" i="42"/>
  <c r="H17" i="42"/>
  <c r="H50" i="42" s="1"/>
  <c r="DG64" i="42"/>
  <c r="DG48" i="42"/>
  <c r="DG36" i="42"/>
  <c r="DG52" i="42"/>
  <c r="DG40" i="42"/>
  <c r="DG24" i="42"/>
  <c r="DG19" i="42"/>
  <c r="CS2" i="42"/>
  <c r="DG39" i="42"/>
  <c r="DG41" i="42"/>
  <c r="DG86" i="42"/>
  <c r="CS3" i="42"/>
  <c r="DG80" i="42"/>
  <c r="DG6" i="42"/>
  <c r="DG28" i="42"/>
  <c r="DG44" i="42"/>
  <c r="DG61" i="42"/>
  <c r="DG66" i="42"/>
  <c r="DG73" i="42"/>
  <c r="DG88" i="42"/>
  <c r="DG81" i="42"/>
  <c r="AQ58" i="42"/>
  <c r="AO58" i="42"/>
  <c r="F7" i="42"/>
  <c r="F40" i="42" s="1"/>
  <c r="AO57" i="42"/>
  <c r="DG29" i="42"/>
  <c r="DG43" i="42"/>
  <c r="DG47" i="42"/>
  <c r="DG54" i="42"/>
  <c r="DG60" i="42"/>
  <c r="DG74" i="42"/>
  <c r="R7" i="42"/>
  <c r="R40" i="42" s="1"/>
  <c r="DG59" i="42"/>
  <c r="DG69" i="42"/>
  <c r="R27" i="42"/>
  <c r="R60" i="42" s="1"/>
  <c r="AQ64" i="42"/>
  <c r="DG68" i="42"/>
  <c r="CS7" i="42"/>
  <c r="H7" i="39"/>
  <c r="H40" i="39" s="1"/>
  <c r="AQ61" i="39"/>
  <c r="AO59" i="38"/>
  <c r="H27" i="38"/>
  <c r="H60" i="38" s="1"/>
  <c r="AQ57" i="39"/>
  <c r="P27" i="38"/>
  <c r="P60" i="38" s="1"/>
  <c r="AQ62" i="38"/>
  <c r="AO62" i="38"/>
  <c r="AB17" i="39"/>
  <c r="AB50" i="39" s="1"/>
  <c r="AQ62" i="39"/>
  <c r="R17" i="38"/>
  <c r="R50" i="38" s="1"/>
  <c r="CS7" i="38"/>
  <c r="BS7" i="38" s="1"/>
  <c r="BD7" i="38" s="1"/>
  <c r="AB27" i="38"/>
  <c r="AB60" i="38" s="1"/>
  <c r="AO65" i="38"/>
  <c r="Z27" i="38"/>
  <c r="Z60" i="38" s="1"/>
  <c r="CZ46" i="39"/>
  <c r="Z27" i="39"/>
  <c r="Z60" i="39" s="1"/>
  <c r="AP9" i="39"/>
  <c r="AB27" i="39"/>
  <c r="AB60" i="39" s="1"/>
  <c r="AO65" i="39"/>
  <c r="AQ65" i="39"/>
  <c r="F17" i="39"/>
  <c r="F50" i="39" s="1"/>
  <c r="AO60" i="39"/>
  <c r="AQ60" i="39"/>
  <c r="DG53" i="38"/>
  <c r="DG20" i="38"/>
  <c r="AP6" i="38"/>
  <c r="AO58" i="38"/>
  <c r="AQ58" i="38"/>
  <c r="CS1" i="38"/>
  <c r="BS1" i="38" s="1"/>
  <c r="BD1" i="38" s="1"/>
  <c r="F27" i="38"/>
  <c r="F60" i="38" s="1"/>
  <c r="DG35" i="38"/>
  <c r="CZ17" i="39"/>
  <c r="DG55" i="38"/>
  <c r="AO59" i="39"/>
  <c r="P7" i="38"/>
  <c r="P40" i="38" s="1"/>
  <c r="DG81" i="38"/>
  <c r="R7" i="38"/>
  <c r="R40" i="38" s="1"/>
  <c r="H7" i="38"/>
  <c r="H40" i="38" s="1"/>
  <c r="DG62" i="38"/>
  <c r="AO61" i="38"/>
  <c r="DG52" i="38"/>
  <c r="AB17" i="38"/>
  <c r="AB50" i="38" s="1"/>
  <c r="F7" i="38"/>
  <c r="F40" i="38" s="1"/>
  <c r="P17" i="38"/>
  <c r="P50" i="38" s="1"/>
  <c r="DG15" i="38"/>
  <c r="AO57" i="39"/>
  <c r="AP2" i="38"/>
  <c r="AP4" i="39"/>
  <c r="CZ11" i="38"/>
  <c r="DG21" i="38"/>
  <c r="AB7" i="39"/>
  <c r="AB40" i="39" s="1"/>
  <c r="DG46" i="39"/>
  <c r="Z7" i="39"/>
  <c r="Z40" i="39" s="1"/>
  <c r="DG74" i="39"/>
  <c r="AQ64" i="39"/>
  <c r="CZ25" i="39"/>
  <c r="F7" i="39"/>
  <c r="F40" i="39" s="1"/>
  <c r="AP3" i="39"/>
  <c r="R27" i="39"/>
  <c r="R60" i="39" s="1"/>
  <c r="CS8" i="39"/>
  <c r="BS8" i="39" s="1"/>
  <c r="AQ57" i="38"/>
  <c r="CZ19" i="38"/>
  <c r="AP7" i="38"/>
  <c r="P27" i="39"/>
  <c r="P60" i="39" s="1"/>
  <c r="AQ63" i="38"/>
  <c r="AO57" i="38"/>
  <c r="AQ63" i="39"/>
  <c r="H17" i="39"/>
  <c r="H50" i="39" s="1"/>
  <c r="DG56" i="38"/>
  <c r="DG83" i="38"/>
  <c r="DG25" i="39"/>
  <c r="CZ71" i="39"/>
  <c r="CZ6" i="38"/>
  <c r="DG63" i="39"/>
  <c r="DG74" i="38"/>
  <c r="CZ31" i="39"/>
  <c r="DG55" i="39"/>
  <c r="DG30" i="39"/>
  <c r="CS14" i="39"/>
  <c r="DG72" i="38"/>
  <c r="DG27" i="38"/>
  <c r="DG17" i="38"/>
  <c r="DG11" i="38"/>
  <c r="CZ30" i="39"/>
  <c r="CZ8" i="39"/>
  <c r="CZ34" i="39"/>
  <c r="CZ49" i="39"/>
  <c r="CZ58" i="39"/>
  <c r="CZ67" i="39"/>
  <c r="CZ74" i="39"/>
  <c r="CZ81" i="39"/>
  <c r="CZ60" i="39"/>
  <c r="CZ68" i="39"/>
  <c r="CZ23" i="39"/>
  <c r="CZ27" i="39"/>
  <c r="CZ54" i="39"/>
  <c r="CZ75" i="39"/>
  <c r="CZ20" i="39"/>
  <c r="CZ47" i="39"/>
  <c r="CZ5" i="39"/>
  <c r="CZ66" i="39"/>
  <c r="CZ76" i="39"/>
  <c r="CZ14" i="39"/>
  <c r="CZ77" i="39"/>
  <c r="CZ35" i="39"/>
  <c r="CZ64" i="39"/>
  <c r="CZ44" i="39"/>
  <c r="CZ79" i="39"/>
  <c r="CZ59" i="39"/>
  <c r="CZ55" i="39"/>
  <c r="CZ33" i="39"/>
  <c r="DG72" i="39"/>
  <c r="DG41" i="38"/>
  <c r="H17" i="38"/>
  <c r="H50" i="38" s="1"/>
  <c r="AP4" i="38"/>
  <c r="F17" i="38"/>
  <c r="F50" i="38" s="1"/>
  <c r="AO60" i="38"/>
  <c r="AQ60" i="38"/>
  <c r="CZ42" i="39"/>
  <c r="DG90" i="38"/>
  <c r="CZ10" i="38"/>
  <c r="DG19" i="38"/>
  <c r="DG84" i="39"/>
  <c r="DG77" i="38"/>
  <c r="DG10" i="38"/>
  <c r="DG86" i="38"/>
  <c r="DG59" i="38"/>
  <c r="CS3" i="38"/>
  <c r="CS9" i="38"/>
  <c r="CS10" i="38"/>
  <c r="CS12" i="38"/>
  <c r="CS17" i="38"/>
  <c r="CS14" i="38"/>
  <c r="CS4" i="38"/>
  <c r="CS5" i="38"/>
  <c r="CZ65" i="39"/>
  <c r="DG9" i="38"/>
  <c r="DG53" i="39"/>
  <c r="DG41" i="39"/>
  <c r="CZ36" i="39"/>
  <c r="DG51" i="38"/>
  <c r="DG76" i="38"/>
  <c r="DG57" i="38"/>
  <c r="DG48" i="38"/>
  <c r="DG75" i="39"/>
  <c r="CZ41" i="39"/>
  <c r="DG17" i="39"/>
  <c r="DG6" i="39"/>
  <c r="DG44" i="39"/>
  <c r="DG69" i="39"/>
  <c r="DG10" i="39"/>
  <c r="DG1" i="39"/>
  <c r="DG85" i="39"/>
  <c r="CS17" i="39"/>
  <c r="CS10" i="39"/>
  <c r="CS11" i="39"/>
  <c r="R7" i="39"/>
  <c r="R40" i="39" s="1"/>
  <c r="AP2" i="39"/>
  <c r="AO58" i="39"/>
  <c r="AQ58" i="39"/>
  <c r="DG18" i="39"/>
  <c r="DG61" i="38"/>
  <c r="DG83" i="39"/>
  <c r="P7" i="39"/>
  <c r="P40" i="39" s="1"/>
  <c r="DG82" i="39"/>
  <c r="DG77" i="39"/>
  <c r="CZ4" i="38"/>
  <c r="DG47" i="39"/>
  <c r="DG84" i="38"/>
  <c r="CS15" i="38"/>
  <c r="CZ53" i="39"/>
  <c r="CS18" i="39"/>
  <c r="CZ11" i="39"/>
  <c r="F27" i="39"/>
  <c r="F60" i="39" s="1"/>
  <c r="AP7" i="39"/>
  <c r="H27" i="39"/>
  <c r="H60" i="39" s="1"/>
  <c r="DG80" i="38"/>
  <c r="DG28" i="38"/>
  <c r="CZ16" i="38"/>
  <c r="DG7" i="38"/>
  <c r="DG51" i="39"/>
  <c r="CZ18" i="39"/>
  <c r="DG89" i="38"/>
  <c r="CZ14" i="38"/>
  <c r="DG71" i="39"/>
  <c r="DG59" i="39"/>
  <c r="P17" i="39"/>
  <c r="P50" i="39" s="1"/>
  <c r="R17" i="39"/>
  <c r="R50" i="39" s="1"/>
  <c r="AP5" i="39"/>
  <c r="DG73" i="38"/>
  <c r="DG58" i="38"/>
  <c r="CS16" i="39"/>
  <c r="DG85" i="38"/>
  <c r="DG13" i="38"/>
  <c r="CZ70" i="39"/>
  <c r="DG63" i="38"/>
  <c r="DG70" i="38"/>
  <c r="DG54" i="38"/>
  <c r="DG26" i="38"/>
  <c r="DG58" i="39"/>
  <c r="DG42" i="38"/>
  <c r="DG9" i="39"/>
  <c r="CS6" i="39"/>
  <c r="DG69" i="38"/>
  <c r="DG24" i="38"/>
  <c r="CS13" i="38"/>
  <c r="DG7" i="39"/>
  <c r="DG23" i="39"/>
  <c r="DG33" i="38"/>
  <c r="DG39" i="38"/>
  <c r="DG54" i="39"/>
  <c r="DG20" i="39"/>
  <c r="DG14" i="39"/>
  <c r="DG2" i="39"/>
  <c r="DG3" i="38"/>
  <c r="DG12" i="38"/>
  <c r="DG46" i="38"/>
  <c r="DG2" i="38"/>
  <c r="DG16" i="38"/>
  <c r="DG43" i="38"/>
  <c r="DG47" i="38"/>
  <c r="DG60" i="38"/>
  <c r="DG50" i="38"/>
  <c r="DG14" i="38"/>
  <c r="DG32" i="38"/>
  <c r="DG36" i="38"/>
  <c r="DG38" i="38"/>
  <c r="DG88" i="38"/>
  <c r="DG78" i="38"/>
  <c r="DG18" i="38"/>
  <c r="DG66" i="38"/>
  <c r="DG79" i="38"/>
  <c r="DG79" i="39"/>
  <c r="DG89" i="39"/>
  <c r="CZ19" i="39"/>
  <c r="CZ52" i="39"/>
  <c r="DG71" i="38"/>
  <c r="CZ50" i="39"/>
  <c r="CZ10" i="39"/>
  <c r="DG68" i="38"/>
  <c r="DG23" i="38"/>
  <c r="DG60" i="39"/>
  <c r="CS7" i="39"/>
  <c r="DG82" i="38"/>
  <c r="DG40" i="38"/>
  <c r="DG31" i="38"/>
  <c r="DG4" i="38"/>
  <c r="DG90" i="39"/>
  <c r="DG67" i="39"/>
  <c r="CZ48" i="39"/>
  <c r="DG67" i="38"/>
  <c r="DG22" i="38"/>
  <c r="DG34" i="38"/>
  <c r="DG5" i="38"/>
  <c r="DG88" i="39"/>
  <c r="DG52" i="39"/>
  <c r="DG87" i="39"/>
  <c r="DG3" i="39"/>
  <c r="DG16" i="39"/>
  <c r="DG39" i="39"/>
  <c r="DG48" i="39"/>
  <c r="DG66" i="39"/>
  <c r="DG21" i="39"/>
  <c r="DG37" i="39"/>
  <c r="DG56" i="39"/>
  <c r="DG80" i="39"/>
  <c r="DG34" i="39"/>
  <c r="DG33" i="39"/>
  <c r="DG35" i="39"/>
  <c r="DG13" i="39"/>
  <c r="DG81" i="39"/>
  <c r="DG5" i="39"/>
  <c r="DG27" i="39"/>
  <c r="DG50" i="39"/>
  <c r="DG68" i="39"/>
  <c r="DG76" i="39"/>
  <c r="DG8" i="39"/>
  <c r="DG36" i="39"/>
  <c r="DG70" i="39"/>
  <c r="DG78" i="39"/>
  <c r="CZ1" i="38"/>
  <c r="DG49" i="39"/>
  <c r="DG49" i="38"/>
  <c r="DG29" i="38"/>
  <c r="CZ13" i="38"/>
  <c r="CZ3" i="38"/>
  <c r="CZ5" i="38"/>
  <c r="CZ2" i="38"/>
  <c r="CZ7" i="38"/>
  <c r="CZ8" i="38"/>
  <c r="CZ17" i="38"/>
  <c r="CZ15" i="38"/>
  <c r="R27" i="38"/>
  <c r="R60" i="38" s="1"/>
  <c r="AP8" i="38"/>
  <c r="AQ64" i="38"/>
  <c r="AP9" i="38"/>
  <c r="AQ65" i="38"/>
  <c r="DG65" i="38"/>
  <c r="AB7" i="38"/>
  <c r="AB40" i="38" s="1"/>
  <c r="AP3" i="38"/>
  <c r="AQ59" i="38"/>
  <c r="CZ28" i="39"/>
  <c r="DG25" i="38"/>
  <c r="DG45" i="39"/>
  <c r="CZ22" i="39"/>
  <c r="CZ15" i="39"/>
  <c r="CZ69" i="39"/>
  <c r="DG86" i="39"/>
  <c r="CZ61" i="39"/>
  <c r="CZ45" i="39"/>
  <c r="CS15" i="39"/>
  <c r="DG24" i="39"/>
  <c r="CZ9" i="38"/>
  <c r="CZ1" i="39"/>
  <c r="CZ9" i="39"/>
  <c r="CZ32" i="39"/>
  <c r="CZ24" i="39"/>
  <c r="CZ63" i="39"/>
  <c r="CZ57" i="39"/>
  <c r="CZ29" i="39"/>
  <c r="CZ3" i="39"/>
  <c r="CZ6" i="39"/>
  <c r="CZ16" i="39"/>
  <c r="CZ26" i="39"/>
  <c r="CZ78" i="39"/>
  <c r="CZ51" i="39"/>
  <c r="CZ72" i="39"/>
  <c r="CZ18" i="38"/>
  <c r="DG8" i="38"/>
  <c r="CS6" i="38"/>
  <c r="CS18" i="38"/>
  <c r="CS11" i="38"/>
  <c r="DG22" i="39"/>
  <c r="CZ13" i="39"/>
  <c r="DG6" i="38"/>
  <c r="DG62" i="39"/>
  <c r="CS16" i="38"/>
  <c r="CS8" i="38"/>
  <c r="AP5" i="38"/>
  <c r="CS2" i="38"/>
  <c r="DG1" i="38"/>
  <c r="DG30" i="38"/>
  <c r="DG44" i="38"/>
  <c r="CZ62" i="39"/>
  <c r="DG43" i="39"/>
  <c r="DG32" i="39"/>
  <c r="DG12" i="39"/>
  <c r="Z17" i="39"/>
  <c r="Z50" i="39" s="1"/>
  <c r="AO62" i="39"/>
  <c r="AP6" i="39"/>
  <c r="DG87" i="38"/>
  <c r="DG75" i="38"/>
  <c r="DG64" i="38"/>
  <c r="DG45" i="38"/>
  <c r="CZ12" i="38"/>
  <c r="CZ80" i="39"/>
  <c r="DG73" i="39"/>
  <c r="DG61" i="39"/>
  <c r="CZ56" i="39"/>
  <c r="CZ43" i="39"/>
  <c r="CZ37" i="39"/>
  <c r="CZ21" i="39"/>
  <c r="DG37" i="38"/>
  <c r="CZ20" i="38"/>
  <c r="CZ73" i="39"/>
  <c r="DG31" i="39"/>
  <c r="CS9" i="39"/>
  <c r="DG15" i="39"/>
  <c r="DG11" i="39"/>
  <c r="DG4" i="39"/>
  <c r="DG38" i="39"/>
  <c r="DG29" i="39"/>
  <c r="DG26" i="39"/>
  <c r="CZ12" i="39"/>
  <c r="CS4" i="39"/>
  <c r="CZ2" i="39"/>
  <c r="DG65" i="39"/>
  <c r="DG64" i="39"/>
  <c r="DG42" i="39"/>
  <c r="DG19" i="39"/>
  <c r="CS2" i="39"/>
  <c r="DG57" i="39"/>
  <c r="CZ38" i="39"/>
  <c r="AP8" i="39"/>
  <c r="CS1" i="39"/>
  <c r="CS3" i="39"/>
  <c r="CS5" i="39"/>
  <c r="CS12" i="39"/>
  <c r="CZ7" i="39"/>
  <c r="CZ4" i="39"/>
  <c r="DG40" i="39"/>
  <c r="CZ40" i="39"/>
  <c r="CZ39" i="39"/>
  <c r="DG28" i="39"/>
  <c r="CS13" i="39"/>
  <c r="P27" i="37"/>
  <c r="P60" i="37" s="1"/>
  <c r="AP8" i="37"/>
  <c r="AO59" i="37"/>
  <c r="CS8" i="37"/>
  <c r="BS8" i="37" s="1"/>
  <c r="DG14" i="37"/>
  <c r="CZ75" i="37"/>
  <c r="AP6" i="37"/>
  <c r="CS6" i="37"/>
  <c r="BS6" i="37" s="1"/>
  <c r="DG15" i="37"/>
  <c r="DG27" i="37"/>
  <c r="DG39" i="37"/>
  <c r="DG51" i="37"/>
  <c r="DG63" i="37"/>
  <c r="DG75" i="37"/>
  <c r="AQ59" i="37"/>
  <c r="CZ6" i="37"/>
  <c r="CZ16" i="37"/>
  <c r="CZ28" i="37"/>
  <c r="CZ40" i="37"/>
  <c r="CZ52" i="37"/>
  <c r="CZ64" i="37"/>
  <c r="CZ76" i="37"/>
  <c r="CZ63" i="37"/>
  <c r="DG6" i="37"/>
  <c r="DG16" i="37"/>
  <c r="DG28" i="37"/>
  <c r="DG40" i="37"/>
  <c r="DG52" i="37"/>
  <c r="DG76" i="37"/>
  <c r="P17" i="37"/>
  <c r="P50" i="37" s="1"/>
  <c r="CS7" i="37"/>
  <c r="DG64" i="37"/>
  <c r="R17" i="37"/>
  <c r="R50" i="37" s="1"/>
  <c r="CZ7" i="37"/>
  <c r="DG17" i="37"/>
  <c r="DG29" i="37"/>
  <c r="DG41" i="37"/>
  <c r="DG53" i="37"/>
  <c r="DG65" i="37"/>
  <c r="DG77" i="37"/>
  <c r="DG38" i="37"/>
  <c r="CZ39" i="37"/>
  <c r="DG7" i="37"/>
  <c r="DG18" i="37"/>
  <c r="DG30" i="37"/>
  <c r="DG42" i="37"/>
  <c r="DG54" i="37"/>
  <c r="DG66" i="37"/>
  <c r="DG78" i="37"/>
  <c r="CZ18" i="37"/>
  <c r="CZ5" i="37"/>
  <c r="DG5" i="37"/>
  <c r="CZ54" i="37"/>
  <c r="AO61" i="37"/>
  <c r="CZ42" i="37"/>
  <c r="CZ80" i="37"/>
  <c r="CZ68" i="37"/>
  <c r="CZ9" i="37"/>
  <c r="BP9" i="37" s="1"/>
  <c r="BA9" i="37" s="1"/>
  <c r="DG20" i="37"/>
  <c r="DG32" i="37"/>
  <c r="DG44" i="37"/>
  <c r="DG56" i="37"/>
  <c r="DG68" i="37"/>
  <c r="DG80" i="37"/>
  <c r="DG74" i="37"/>
  <c r="CZ15" i="37"/>
  <c r="DG82" i="37"/>
  <c r="CZ45" i="37"/>
  <c r="DG45" i="37"/>
  <c r="DG70" i="37"/>
  <c r="DG33" i="37"/>
  <c r="DG50" i="37"/>
  <c r="CZ21" i="37"/>
  <c r="DG69" i="37"/>
  <c r="CZ58" i="37"/>
  <c r="DG2" i="37"/>
  <c r="DG83" i="37"/>
  <c r="CS3" i="37"/>
  <c r="BO3" i="37" s="1"/>
  <c r="CZ3" i="37"/>
  <c r="DG11" i="37"/>
  <c r="DG23" i="37"/>
  <c r="DG35" i="37"/>
  <c r="DG47" i="37"/>
  <c r="DG59" i="37"/>
  <c r="DG71" i="37"/>
  <c r="DG85" i="37"/>
  <c r="CZ51" i="37"/>
  <c r="CZ30" i="37"/>
  <c r="CZ33" i="37"/>
  <c r="CS9" i="37"/>
  <c r="CZ10" i="37"/>
  <c r="CZ46" i="37"/>
  <c r="DG22" i="37"/>
  <c r="CZ72" i="37"/>
  <c r="DG26" i="37"/>
  <c r="CZ66" i="37"/>
  <c r="CZ69" i="37"/>
  <c r="DG21" i="37"/>
  <c r="CZ22" i="37"/>
  <c r="DG58" i="37"/>
  <c r="DG3" i="37"/>
  <c r="CZ12" i="37"/>
  <c r="CZ24" i="37"/>
  <c r="CZ36" i="37"/>
  <c r="CZ48" i="37"/>
  <c r="CZ60" i="37"/>
  <c r="DG86" i="37"/>
  <c r="AP7" i="37"/>
  <c r="CS4" i="37"/>
  <c r="DG12" i="37"/>
  <c r="DG24" i="37"/>
  <c r="DG36" i="37"/>
  <c r="DG48" i="37"/>
  <c r="DG60" i="37"/>
  <c r="DG72" i="37"/>
  <c r="DG87" i="37"/>
  <c r="DG62" i="37"/>
  <c r="DG79" i="37"/>
  <c r="DG9" i="37"/>
  <c r="CZ81" i="37"/>
  <c r="CS10" i="37"/>
  <c r="CZ34" i="37"/>
  <c r="DG10" i="37"/>
  <c r="DG57" i="37"/>
  <c r="DG46" i="37"/>
  <c r="CZ27" i="37"/>
  <c r="CZ78" i="37"/>
  <c r="CZ57" i="37"/>
  <c r="DG81" i="37"/>
  <c r="CZ2" i="37"/>
  <c r="CZ70" i="37"/>
  <c r="DG34" i="37"/>
  <c r="CZ74" i="37"/>
  <c r="DG90" i="37"/>
  <c r="CZ1" i="37"/>
  <c r="DG1" i="37"/>
  <c r="AP1" i="37"/>
  <c r="CS2" i="37"/>
  <c r="BS2" i="37" s="1"/>
  <c r="CZ23" i="37"/>
  <c r="CZ71" i="37"/>
  <c r="CZ65" i="37"/>
  <c r="CZ59" i="37"/>
  <c r="CZ4" i="37"/>
  <c r="CZ8" i="37"/>
  <c r="CZ13" i="37"/>
  <c r="CZ19" i="37"/>
  <c r="CZ25" i="37"/>
  <c r="CZ31" i="37"/>
  <c r="CZ37" i="37"/>
  <c r="CZ43" i="37"/>
  <c r="CZ55" i="37"/>
  <c r="CZ67" i="37"/>
  <c r="CZ73" i="37"/>
  <c r="CZ79" i="37"/>
  <c r="DG88" i="37"/>
  <c r="AQ61" i="37"/>
  <c r="CZ53" i="37"/>
  <c r="DG73" i="37"/>
  <c r="CZ17" i="37"/>
  <c r="CZ29" i="37"/>
  <c r="CZ41" i="37"/>
  <c r="CZ47" i="37"/>
  <c r="CZ77" i="37"/>
  <c r="CZ61" i="37"/>
  <c r="DG4" i="37"/>
  <c r="DG19" i="37"/>
  <c r="DG43" i="37"/>
  <c r="DG89" i="37"/>
  <c r="CZ11" i="37"/>
  <c r="CZ35" i="37"/>
  <c r="DG84" i="37"/>
  <c r="CZ49" i="37"/>
  <c r="AQ64" i="37"/>
  <c r="DG8" i="37"/>
  <c r="DG13" i="37"/>
  <c r="DG25" i="37"/>
  <c r="DG31" i="37"/>
  <c r="DG37" i="37"/>
  <c r="DG49" i="37"/>
  <c r="DG55" i="37"/>
  <c r="DG61" i="37"/>
  <c r="DG67" i="37"/>
  <c r="CS1" i="37"/>
  <c r="BS1" i="37" s="1"/>
  <c r="CS5" i="37"/>
  <c r="BS5" i="37" s="1"/>
  <c r="CZ14" i="37"/>
  <c r="CZ20" i="37"/>
  <c r="CZ26" i="37"/>
  <c r="CZ32" i="37"/>
  <c r="CZ38" i="37"/>
  <c r="CZ44" i="37"/>
  <c r="CZ50" i="37"/>
  <c r="CZ56" i="37"/>
  <c r="CZ62" i="37"/>
  <c r="AO63" i="37"/>
  <c r="F27" i="37"/>
  <c r="F60" i="37" s="1"/>
  <c r="AQ63" i="37"/>
  <c r="H7" i="37"/>
  <c r="H40" i="37" s="1"/>
  <c r="P7" i="37"/>
  <c r="P40" i="37" s="1"/>
  <c r="AO65" i="37"/>
  <c r="R7" i="37"/>
  <c r="R40" i="37" s="1"/>
  <c r="Z7" i="37"/>
  <c r="Z40" i="37" s="1"/>
  <c r="AO58" i="37"/>
  <c r="AB7" i="37"/>
  <c r="AB40" i="37" s="1"/>
  <c r="AQ58" i="37"/>
  <c r="AQ60" i="37"/>
  <c r="AO60" i="37"/>
  <c r="F17" i="37"/>
  <c r="F50" i="37" s="1"/>
  <c r="H17" i="37"/>
  <c r="H50" i="37" s="1"/>
  <c r="Z7" i="36"/>
  <c r="Z40" i="36" s="1"/>
  <c r="AO59" i="36"/>
  <c r="AP9" i="37"/>
  <c r="AB27" i="37"/>
  <c r="AB60" i="37" s="1"/>
  <c r="Z27" i="37"/>
  <c r="Z60" i="37" s="1"/>
  <c r="Z17" i="37"/>
  <c r="Z50" i="37" s="1"/>
  <c r="AO64" i="37"/>
  <c r="AO62" i="37"/>
  <c r="AO57" i="37"/>
  <c r="AQ62" i="37"/>
  <c r="R27" i="37"/>
  <c r="R60" i="37" s="1"/>
  <c r="AQ57" i="37"/>
  <c r="AP7" i="36"/>
  <c r="AP1" i="36"/>
  <c r="AO65" i="36"/>
  <c r="AP3" i="36"/>
  <c r="AQ58" i="36"/>
  <c r="DG21" i="36"/>
  <c r="DG69" i="36"/>
  <c r="CZ6" i="36"/>
  <c r="F17" i="36"/>
  <c r="F50" i="36" s="1"/>
  <c r="P27" i="36"/>
  <c r="P60" i="36" s="1"/>
  <c r="CS7" i="36"/>
  <c r="R27" i="36"/>
  <c r="R60" i="36" s="1"/>
  <c r="P7" i="36"/>
  <c r="P40" i="36" s="1"/>
  <c r="R7" i="36"/>
  <c r="R40" i="36" s="1"/>
  <c r="CS3" i="36"/>
  <c r="AP2" i="36"/>
  <c r="AP8" i="36"/>
  <c r="DG25" i="36"/>
  <c r="DG19" i="36"/>
  <c r="DG43" i="36"/>
  <c r="DG67" i="36"/>
  <c r="DG46" i="36"/>
  <c r="CS6" i="36"/>
  <c r="DG20" i="36"/>
  <c r="DG44" i="36"/>
  <c r="DG68" i="36"/>
  <c r="CZ7" i="36"/>
  <c r="DG49" i="36"/>
  <c r="DG73" i="36"/>
  <c r="DG26" i="36"/>
  <c r="CS8" i="36"/>
  <c r="CS1" i="36"/>
  <c r="CZ8" i="36"/>
  <c r="DG28" i="36"/>
  <c r="DG52" i="36"/>
  <c r="DG76" i="36"/>
  <c r="DG7" i="36"/>
  <c r="DG47" i="36"/>
  <c r="DG51" i="36"/>
  <c r="DG45" i="36"/>
  <c r="DG22" i="36"/>
  <c r="DG30" i="36"/>
  <c r="CZ9" i="36"/>
  <c r="DG32" i="36"/>
  <c r="DG33" i="36"/>
  <c r="DG58" i="36"/>
  <c r="DG83" i="36"/>
  <c r="CZ3" i="36"/>
  <c r="DG70" i="36"/>
  <c r="CS9" i="36"/>
  <c r="DG79" i="36"/>
  <c r="DG80" i="36"/>
  <c r="CS10" i="36"/>
  <c r="DG10" i="36"/>
  <c r="DG34" i="36"/>
  <c r="DG82" i="36"/>
  <c r="DG11" i="36"/>
  <c r="DG35" i="36"/>
  <c r="DG59" i="36"/>
  <c r="DG3" i="36"/>
  <c r="DG13" i="36"/>
  <c r="DG37" i="36"/>
  <c r="DG61" i="36"/>
  <c r="DG85" i="36"/>
  <c r="DG6" i="36"/>
  <c r="DG71" i="36"/>
  <c r="DG27" i="36"/>
  <c r="DG89" i="36"/>
  <c r="DG31" i="36"/>
  <c r="DG9" i="36"/>
  <c r="DG81" i="36"/>
  <c r="CS4" i="36"/>
  <c r="DG14" i="36"/>
  <c r="DG38" i="36"/>
  <c r="DG62" i="36"/>
  <c r="CZ4" i="36"/>
  <c r="DG15" i="36"/>
  <c r="DG39" i="36"/>
  <c r="DG63" i="36"/>
  <c r="DG87" i="36"/>
  <c r="DG78" i="36"/>
  <c r="DG75" i="36"/>
  <c r="DG54" i="36"/>
  <c r="CS2" i="36"/>
  <c r="CZ2" i="36"/>
  <c r="DG2" i="36"/>
  <c r="DG64" i="36"/>
  <c r="AB17" i="36"/>
  <c r="AB50" i="36" s="1"/>
  <c r="AQ57" i="36"/>
  <c r="CS5" i="36"/>
  <c r="DG23" i="36"/>
  <c r="CZ1" i="36"/>
  <c r="DG55" i="36"/>
  <c r="DG56" i="36"/>
  <c r="DG57" i="36"/>
  <c r="Z17" i="36"/>
  <c r="Z50" i="36" s="1"/>
  <c r="DG4" i="36"/>
  <c r="DG16" i="36"/>
  <c r="DG40" i="36"/>
  <c r="DG88" i="36"/>
  <c r="F27" i="36"/>
  <c r="F60" i="36" s="1"/>
  <c r="CZ5" i="36"/>
  <c r="DG18" i="36"/>
  <c r="DG42" i="36"/>
  <c r="DG66" i="36"/>
  <c r="DG90" i="36"/>
  <c r="DG60" i="36"/>
  <c r="DG36" i="36"/>
  <c r="H17" i="36"/>
  <c r="H50" i="36" s="1"/>
  <c r="AP6" i="36"/>
  <c r="DG5" i="36"/>
  <c r="AO60" i="36"/>
  <c r="DG48" i="36"/>
  <c r="DG86" i="36"/>
  <c r="DG84" i="36"/>
  <c r="DG12" i="36"/>
  <c r="DG50" i="36"/>
  <c r="DG72" i="36"/>
  <c r="DG74" i="36"/>
  <c r="AQ64" i="36"/>
  <c r="DG1" i="36"/>
  <c r="DG24" i="36"/>
  <c r="AO62" i="36"/>
  <c r="DG8" i="36"/>
  <c r="DG41" i="36"/>
  <c r="DG65" i="36"/>
  <c r="DG77" i="36"/>
  <c r="DG17" i="36"/>
  <c r="DG29" i="36"/>
  <c r="DG53" i="36"/>
  <c r="P17" i="36"/>
  <c r="P50" i="36" s="1"/>
  <c r="AQ61" i="36"/>
  <c r="R17" i="36"/>
  <c r="R50" i="36" s="1"/>
  <c r="AO61" i="36"/>
  <c r="AP5" i="36"/>
  <c r="H27" i="36"/>
  <c r="H60" i="36" s="1"/>
  <c r="AO63" i="36"/>
  <c r="H7" i="36"/>
  <c r="H40" i="36" s="1"/>
  <c r="F7" i="36"/>
  <c r="F40" i="36" s="1"/>
  <c r="AB27" i="36"/>
  <c r="AB60" i="36" s="1"/>
  <c r="AQ65" i="36"/>
  <c r="Z27" i="36"/>
  <c r="Z60" i="36" s="1"/>
  <c r="AQ59" i="36"/>
  <c r="AB7" i="36"/>
  <c r="AB40" i="36" s="1"/>
  <c r="AQ60" i="36"/>
  <c r="AP3" i="34"/>
  <c r="DG20" i="34"/>
  <c r="CZ9" i="34"/>
  <c r="BP9" i="34" s="1"/>
  <c r="BA9" i="34" s="1"/>
  <c r="CS2" i="34"/>
  <c r="BO2" i="34" s="1"/>
  <c r="AZ2" i="34" s="1"/>
  <c r="O7" i="34" s="1"/>
  <c r="O40" i="34" s="1"/>
  <c r="CS3" i="34"/>
  <c r="CZ3" i="34"/>
  <c r="CS6" i="34"/>
  <c r="CZ14" i="34"/>
  <c r="AQ60" i="34"/>
  <c r="Z17" i="34"/>
  <c r="Z50" i="34" s="1"/>
  <c r="AO60" i="34"/>
  <c r="DG77" i="34"/>
  <c r="DG88" i="34"/>
  <c r="CS9" i="34"/>
  <c r="BO9" i="34" s="1"/>
  <c r="DG19" i="34"/>
  <c r="DG43" i="34"/>
  <c r="DG67" i="34"/>
  <c r="DG44" i="34"/>
  <c r="DG68" i="34"/>
  <c r="DG71" i="34"/>
  <c r="CS4" i="34"/>
  <c r="CZ10" i="34"/>
  <c r="AP2" i="34"/>
  <c r="CZ4" i="34"/>
  <c r="DG25" i="34"/>
  <c r="DG49" i="34"/>
  <c r="DG73" i="34"/>
  <c r="AQ58" i="34"/>
  <c r="DG52" i="34"/>
  <c r="CZ11" i="34"/>
  <c r="DG27" i="34"/>
  <c r="DG51" i="34"/>
  <c r="DG75" i="34"/>
  <c r="DG46" i="34"/>
  <c r="DG3" i="34"/>
  <c r="CS5" i="34"/>
  <c r="DG53" i="34"/>
  <c r="DG30" i="34"/>
  <c r="DG32" i="34"/>
  <c r="DG56" i="34"/>
  <c r="DG80" i="34"/>
  <c r="CZ6" i="34"/>
  <c r="BT6" i="34" s="1"/>
  <c r="BE6" i="34" s="1"/>
  <c r="DG14" i="34"/>
  <c r="DG34" i="34"/>
  <c r="DG58" i="34"/>
  <c r="DG82" i="34"/>
  <c r="DG12" i="34"/>
  <c r="AO64" i="34"/>
  <c r="CS7" i="34"/>
  <c r="BS7" i="34" s="1"/>
  <c r="DG59" i="34"/>
  <c r="DG83" i="34"/>
  <c r="P27" i="34"/>
  <c r="P60" i="34" s="1"/>
  <c r="DG55" i="34"/>
  <c r="R27" i="34"/>
  <c r="R60" i="34" s="1"/>
  <c r="CS1" i="34"/>
  <c r="CZ7" i="34"/>
  <c r="BT7" i="34" s="1"/>
  <c r="BE7" i="34" s="1"/>
  <c r="CZ16" i="34"/>
  <c r="DG37" i="34"/>
  <c r="DG61" i="34"/>
  <c r="DG85" i="34"/>
  <c r="DG22" i="34"/>
  <c r="CS10" i="34"/>
  <c r="CZ12" i="34"/>
  <c r="DG31" i="34"/>
  <c r="CS8" i="34"/>
  <c r="CZ17" i="34"/>
  <c r="DG39" i="34"/>
  <c r="DG63" i="34"/>
  <c r="DG87" i="34"/>
  <c r="DG70" i="34"/>
  <c r="CZ5" i="34"/>
  <c r="CZ13" i="34"/>
  <c r="DG79" i="34"/>
  <c r="CZ15" i="34"/>
  <c r="CZ8" i="34"/>
  <c r="DG29" i="34"/>
  <c r="DG54" i="34"/>
  <c r="R7" i="34"/>
  <c r="R40" i="34" s="1"/>
  <c r="DG8" i="34"/>
  <c r="CZ18" i="34"/>
  <c r="DG41" i="34"/>
  <c r="DG65" i="34"/>
  <c r="DG89" i="34"/>
  <c r="DG78" i="34"/>
  <c r="DG13" i="34"/>
  <c r="DG7" i="34"/>
  <c r="CZ2" i="34"/>
  <c r="DG18" i="34"/>
  <c r="DG42" i="34"/>
  <c r="DG66" i="34"/>
  <c r="DG90" i="34"/>
  <c r="AQ62" i="34"/>
  <c r="AO63" i="34"/>
  <c r="AP8" i="34"/>
  <c r="DG4" i="34"/>
  <c r="DG21" i="34"/>
  <c r="DG45" i="34"/>
  <c r="DG57" i="34"/>
  <c r="DG81" i="34"/>
  <c r="DG33" i="34"/>
  <c r="DG69" i="34"/>
  <c r="CZ1" i="34"/>
  <c r="P17" i="34"/>
  <c r="P50" i="34" s="1"/>
  <c r="DG1" i="34"/>
  <c r="DG5" i="34"/>
  <c r="DG9" i="34"/>
  <c r="DG23" i="34"/>
  <c r="DG35" i="34"/>
  <c r="DG47" i="34"/>
  <c r="R17" i="34"/>
  <c r="R50" i="34" s="1"/>
  <c r="DG15" i="34"/>
  <c r="DG24" i="34"/>
  <c r="DG48" i="34"/>
  <c r="DG60" i="34"/>
  <c r="DG72" i="34"/>
  <c r="DG84" i="34"/>
  <c r="DG36" i="34"/>
  <c r="AB17" i="34"/>
  <c r="AB50" i="34" s="1"/>
  <c r="H27" i="34"/>
  <c r="H60" i="34" s="1"/>
  <c r="AO58" i="34"/>
  <c r="DG2" i="34"/>
  <c r="DG6" i="34"/>
  <c r="DG10" i="34"/>
  <c r="DG16" i="34"/>
  <c r="DG26" i="34"/>
  <c r="DG38" i="34"/>
  <c r="DG50" i="34"/>
  <c r="DG62" i="34"/>
  <c r="DG74" i="34"/>
  <c r="DG86" i="34"/>
  <c r="DG11" i="34"/>
  <c r="DG17" i="34"/>
  <c r="DG28" i="34"/>
  <c r="DG40" i="34"/>
  <c r="DG76" i="34"/>
  <c r="DG64" i="34"/>
  <c r="AO62" i="34"/>
  <c r="AB27" i="34"/>
  <c r="AB60" i="34" s="1"/>
  <c r="Z27" i="34"/>
  <c r="Z60" i="34" s="1"/>
  <c r="AO65" i="34"/>
  <c r="AQ65" i="34"/>
  <c r="AO57" i="34"/>
  <c r="F7" i="34"/>
  <c r="F40" i="34" s="1"/>
  <c r="H7" i="34"/>
  <c r="H40" i="34" s="1"/>
  <c r="AQ57" i="34"/>
  <c r="AO61" i="34"/>
  <c r="AQ61" i="34"/>
  <c r="AQ59" i="34"/>
  <c r="AO59" i="34"/>
  <c r="Z7" i="34"/>
  <c r="Z40" i="34" s="1"/>
  <c r="F17" i="34"/>
  <c r="F50" i="34" s="1"/>
  <c r="AQ63" i="34"/>
  <c r="F27" i="34"/>
  <c r="F60" i="34" s="1"/>
  <c r="H17" i="34"/>
  <c r="H50" i="34" s="1"/>
  <c r="AP4" i="29"/>
  <c r="AP7" i="29"/>
  <c r="AO57" i="29"/>
  <c r="AQ57" i="29"/>
  <c r="AO60" i="29"/>
  <c r="AQ60" i="29"/>
  <c r="H17" i="29"/>
  <c r="H50" i="29" s="1"/>
  <c r="CS1" i="29"/>
  <c r="AP3" i="29"/>
  <c r="F7" i="29"/>
  <c r="F40" i="29" s="1"/>
  <c r="DG68" i="29"/>
  <c r="DG47" i="29"/>
  <c r="CS5" i="29"/>
  <c r="BO5" i="29" s="1"/>
  <c r="CZ4" i="29"/>
  <c r="BP4" i="29" s="1"/>
  <c r="BA4" i="29" s="1"/>
  <c r="Z17" i="29"/>
  <c r="Z50" i="29" s="1"/>
  <c r="DG28" i="29"/>
  <c r="AB17" i="29"/>
  <c r="AB50" i="29" s="1"/>
  <c r="CS2" i="29"/>
  <c r="BS2" i="29" s="1"/>
  <c r="CZ9" i="29"/>
  <c r="BP9" i="29" s="1"/>
  <c r="BA9" i="29" s="1"/>
  <c r="CS10" i="29"/>
  <c r="AO62" i="29"/>
  <c r="DG22" i="29"/>
  <c r="AQ62" i="29"/>
  <c r="DG23" i="29"/>
  <c r="DG11" i="29"/>
  <c r="CS7" i="29"/>
  <c r="BO7" i="29" s="1"/>
  <c r="AQ58" i="29"/>
  <c r="AO58" i="29"/>
  <c r="R7" i="29"/>
  <c r="R40" i="29" s="1"/>
  <c r="AP2" i="29"/>
  <c r="P7" i="29"/>
  <c r="P40" i="29" s="1"/>
  <c r="DG5" i="29"/>
  <c r="DG77" i="29"/>
  <c r="DG48" i="29"/>
  <c r="DG53" i="29"/>
  <c r="DG64" i="29"/>
  <c r="DG33" i="29"/>
  <c r="DG61" i="29"/>
  <c r="DG34" i="29"/>
  <c r="DG56" i="29"/>
  <c r="DG18" i="29"/>
  <c r="DG44" i="29"/>
  <c r="CZ5" i="29"/>
  <c r="CZ18" i="29"/>
  <c r="DG71" i="29"/>
  <c r="DG12" i="29"/>
  <c r="DG31" i="29"/>
  <c r="DG72" i="29"/>
  <c r="CS8" i="29"/>
  <c r="CZ13" i="29"/>
  <c r="DG32" i="29"/>
  <c r="DG73" i="29"/>
  <c r="DG13" i="29"/>
  <c r="DG19" i="29"/>
  <c r="DG57" i="29"/>
  <c r="DG74" i="29"/>
  <c r="CZ2" i="29"/>
  <c r="CZ8" i="29"/>
  <c r="DG45" i="29"/>
  <c r="DG75" i="29"/>
  <c r="DG20" i="29"/>
  <c r="DG46" i="29"/>
  <c r="DG76" i="29"/>
  <c r="DG39" i="29"/>
  <c r="DG58" i="29"/>
  <c r="CS4" i="29"/>
  <c r="DG59" i="29"/>
  <c r="DG49" i="29"/>
  <c r="DG79" i="29"/>
  <c r="DG4" i="29"/>
  <c r="AQ65" i="29"/>
  <c r="AO65" i="29"/>
  <c r="Z27" i="29"/>
  <c r="Z60" i="29" s="1"/>
  <c r="CZ15" i="29"/>
  <c r="DG24" i="29"/>
  <c r="DG81" i="29"/>
  <c r="CZ7" i="29"/>
  <c r="DG15" i="29"/>
  <c r="DG25" i="29"/>
  <c r="DG50" i="29"/>
  <c r="DG82" i="29"/>
  <c r="CS6" i="29"/>
  <c r="DG7" i="29"/>
  <c r="CZ16" i="29"/>
  <c r="DG26" i="29"/>
  <c r="CZ6" i="29"/>
  <c r="AB27" i="29"/>
  <c r="AB60" i="29" s="1"/>
  <c r="DG84" i="29"/>
  <c r="DG6" i="29"/>
  <c r="DG43" i="29"/>
  <c r="DG54" i="29"/>
  <c r="DG85" i="29"/>
  <c r="CZ1" i="29"/>
  <c r="BT1" i="29" s="1"/>
  <c r="CZ17" i="29"/>
  <c r="CZ3" i="29"/>
  <c r="DG9" i="29"/>
  <c r="DG27" i="29"/>
  <c r="DG86" i="29"/>
  <c r="DG3" i="29"/>
  <c r="DG29" i="29"/>
  <c r="DG70" i="29"/>
  <c r="DG52" i="29"/>
  <c r="DG42" i="29"/>
  <c r="DG67" i="29"/>
  <c r="DG30" i="29"/>
  <c r="DG51" i="29"/>
  <c r="DG38" i="29"/>
  <c r="DG65" i="29"/>
  <c r="AO61" i="29"/>
  <c r="R17" i="29"/>
  <c r="R50" i="29" s="1"/>
  <c r="P17" i="29"/>
  <c r="P50" i="29" s="1"/>
  <c r="AQ61" i="29"/>
  <c r="CZ10" i="29"/>
  <c r="DG10" i="29"/>
  <c r="DG36" i="29"/>
  <c r="DG55" i="29"/>
  <c r="DG1" i="29"/>
  <c r="BU1" i="29" s="1"/>
  <c r="DG8" i="29"/>
  <c r="DG16" i="29"/>
  <c r="DG78" i="29"/>
  <c r="Z7" i="29"/>
  <c r="Z40" i="29" s="1"/>
  <c r="AQ59" i="29"/>
  <c r="AO59" i="29"/>
  <c r="DG35" i="29"/>
  <c r="DG40" i="29"/>
  <c r="DG63" i="29"/>
  <c r="DG80" i="29"/>
  <c r="AQ64" i="29"/>
  <c r="AO64" i="29"/>
  <c r="P27" i="29"/>
  <c r="P60" i="29" s="1"/>
  <c r="F27" i="29"/>
  <c r="F60" i="29" s="1"/>
  <c r="AO63" i="29"/>
  <c r="DG17" i="29"/>
  <c r="H27" i="29"/>
  <c r="H60" i="29" s="1"/>
  <c r="CZ14" i="29"/>
  <c r="DG69" i="29"/>
  <c r="DG87" i="29"/>
  <c r="DG14" i="29"/>
  <c r="R27" i="29"/>
  <c r="R60" i="29" s="1"/>
  <c r="DG37" i="29"/>
  <c r="DG66" i="29"/>
  <c r="CS9" i="29"/>
  <c r="CS3" i="29"/>
  <c r="CZ11" i="29"/>
  <c r="DG62" i="29"/>
  <c r="DG88" i="29"/>
  <c r="DG2" i="29"/>
  <c r="DG89" i="29"/>
  <c r="CZ12" i="29"/>
  <c r="DG21" i="29"/>
  <c r="DG90" i="29"/>
  <c r="DG83" i="29"/>
  <c r="DG41" i="29"/>
  <c r="DG60" i="29"/>
  <c r="BP4" i="42" l="1"/>
  <c r="BA4" i="42" s="1"/>
  <c r="BT4" i="42"/>
  <c r="BE4" i="42" s="1"/>
  <c r="BP2" i="42"/>
  <c r="BA2" i="42" s="1"/>
  <c r="BT2" i="42"/>
  <c r="BE2" i="42" s="1"/>
  <c r="BP8" i="42"/>
  <c r="BA8" i="42" s="1"/>
  <c r="BT8" i="42"/>
  <c r="BE8" i="42" s="1"/>
  <c r="BP7" i="42"/>
  <c r="BA7" i="42" s="1"/>
  <c r="BT7" i="42"/>
  <c r="BE7" i="42" s="1"/>
  <c r="BP6" i="42"/>
  <c r="BA6" i="42" s="1"/>
  <c r="BT6" i="42"/>
  <c r="BE6" i="42" s="1"/>
  <c r="BP9" i="42"/>
  <c r="BA9" i="42" s="1"/>
  <c r="BT9" i="42"/>
  <c r="BE9" i="42" s="1"/>
  <c r="BP3" i="42"/>
  <c r="BA3" i="42" s="1"/>
  <c r="BT3" i="42"/>
  <c r="BE3" i="42" s="1"/>
  <c r="BP5" i="42"/>
  <c r="BA5" i="42" s="1"/>
  <c r="BT5" i="42"/>
  <c r="BE5" i="42" s="1"/>
  <c r="BP1" i="42"/>
  <c r="BA1" i="42" s="1"/>
  <c r="BT1" i="42"/>
  <c r="BE1" i="42" s="1"/>
  <c r="BT3" i="44"/>
  <c r="BE3" i="44" s="1"/>
  <c r="BP3" i="44"/>
  <c r="BA3" i="44" s="1"/>
  <c r="BT4" i="44"/>
  <c r="BE4" i="44" s="1"/>
  <c r="BP4" i="44"/>
  <c r="BA4" i="44" s="1"/>
  <c r="BT5" i="44"/>
  <c r="BE5" i="44" s="1"/>
  <c r="BP5" i="44"/>
  <c r="BA5" i="44" s="1"/>
  <c r="BT9" i="44"/>
  <c r="BE9" i="44" s="1"/>
  <c r="BP9" i="44"/>
  <c r="BA9" i="44" s="1"/>
  <c r="BT8" i="44"/>
  <c r="BE8" i="44" s="1"/>
  <c r="BP8" i="44"/>
  <c r="BA8" i="44" s="1"/>
  <c r="BT2" i="44"/>
  <c r="BE2" i="44" s="1"/>
  <c r="BP2" i="44"/>
  <c r="BA2" i="44" s="1"/>
  <c r="BA7" i="44"/>
  <c r="G27" i="44" s="1"/>
  <c r="G60" i="44" s="1"/>
  <c r="BT7" i="44"/>
  <c r="BE7" i="44" s="1"/>
  <c r="G28" i="44" s="1"/>
  <c r="G61" i="44" s="1"/>
  <c r="BT6" i="44"/>
  <c r="BE6" i="44" s="1"/>
  <c r="BT1" i="44"/>
  <c r="BE1" i="44" s="1"/>
  <c r="BA6" i="44"/>
  <c r="BA39" i="44" s="1"/>
  <c r="BO4" i="44"/>
  <c r="BS4" i="44"/>
  <c r="BS7" i="44"/>
  <c r="BO7" i="44"/>
  <c r="BU9" i="44"/>
  <c r="BQ9" i="44"/>
  <c r="BQ3" i="44"/>
  <c r="BU3" i="44"/>
  <c r="BO5" i="44"/>
  <c r="BS5" i="44"/>
  <c r="BS1" i="44"/>
  <c r="BO1" i="44"/>
  <c r="BU1" i="44"/>
  <c r="BQ1" i="44"/>
  <c r="BQ5" i="44"/>
  <c r="BU5" i="44"/>
  <c r="BO2" i="44"/>
  <c r="BS2" i="44"/>
  <c r="BU4" i="44"/>
  <c r="BQ4" i="44"/>
  <c r="BU8" i="44"/>
  <c r="BQ8" i="44"/>
  <c r="BU6" i="44"/>
  <c r="BQ6" i="44"/>
  <c r="BU2" i="44"/>
  <c r="BQ2" i="44"/>
  <c r="BA1" i="44"/>
  <c r="BO8" i="44"/>
  <c r="BS8" i="44"/>
  <c r="BQ7" i="44"/>
  <c r="BU7" i="44"/>
  <c r="BO9" i="44"/>
  <c r="BS9" i="44"/>
  <c r="BS6" i="44"/>
  <c r="BO6" i="44"/>
  <c r="BS3" i="44"/>
  <c r="BO3" i="44"/>
  <c r="BT4" i="43"/>
  <c r="BE4" i="43" s="1"/>
  <c r="G18" i="43" s="1"/>
  <c r="G51" i="43" s="1"/>
  <c r="BO6" i="43"/>
  <c r="AZ6" i="43" s="1"/>
  <c r="BT7" i="43"/>
  <c r="BE7" i="43" s="1"/>
  <c r="BE40" i="43" s="1"/>
  <c r="BO4" i="43"/>
  <c r="AZ4" i="43" s="1"/>
  <c r="BO9" i="43"/>
  <c r="AZ9" i="43" s="1"/>
  <c r="AZ42" i="43" s="1"/>
  <c r="BS9" i="43"/>
  <c r="BD9" i="43" s="1"/>
  <c r="BD42" i="43" s="1"/>
  <c r="BS1" i="43"/>
  <c r="BD1" i="43" s="1"/>
  <c r="BP1" i="43"/>
  <c r="BA1" i="43" s="1"/>
  <c r="BT1" i="43"/>
  <c r="BE1" i="43" s="1"/>
  <c r="BP6" i="43"/>
  <c r="BA6" i="43" s="1"/>
  <c r="BT6" i="43"/>
  <c r="BE6" i="43" s="1"/>
  <c r="BO8" i="43"/>
  <c r="BS8" i="43"/>
  <c r="BU1" i="43"/>
  <c r="BQ1" i="43"/>
  <c r="BT2" i="43"/>
  <c r="BE2" i="43" s="1"/>
  <c r="BP2" i="43"/>
  <c r="BA2" i="43" s="1"/>
  <c r="G17" i="43"/>
  <c r="G50" i="43" s="1"/>
  <c r="BA37" i="43"/>
  <c r="BD6" i="43"/>
  <c r="BU4" i="43"/>
  <c r="BQ4" i="43"/>
  <c r="BT5" i="43"/>
  <c r="BE5" i="43" s="1"/>
  <c r="BP5" i="43"/>
  <c r="BA5" i="43" s="1"/>
  <c r="BU2" i="43"/>
  <c r="BQ2" i="43"/>
  <c r="BU8" i="43"/>
  <c r="BQ8" i="43"/>
  <c r="BQ6" i="43"/>
  <c r="BU6" i="43"/>
  <c r="BQ7" i="43"/>
  <c r="BU7" i="43"/>
  <c r="BQ3" i="43"/>
  <c r="BU3" i="43"/>
  <c r="BA40" i="43"/>
  <c r="G27" i="43"/>
  <c r="G60" i="43" s="1"/>
  <c r="BD4" i="43"/>
  <c r="BQ5" i="43"/>
  <c r="BU5" i="43"/>
  <c r="BQ9" i="43"/>
  <c r="BU9" i="43"/>
  <c r="BT8" i="43"/>
  <c r="BE8" i="43" s="1"/>
  <c r="BP8" i="43"/>
  <c r="BA8" i="43" s="1"/>
  <c r="BO7" i="43"/>
  <c r="BS7" i="43"/>
  <c r="BS5" i="43"/>
  <c r="BO5" i="43"/>
  <c r="BT3" i="43"/>
  <c r="BE3" i="43" s="1"/>
  <c r="BP3" i="43"/>
  <c r="BA3" i="43" s="1"/>
  <c r="BO2" i="43"/>
  <c r="BS2" i="43"/>
  <c r="BT9" i="43"/>
  <c r="BP9" i="43"/>
  <c r="BO3" i="43"/>
  <c r="BS3" i="43"/>
  <c r="AZ1" i="43"/>
  <c r="BQ9" i="42"/>
  <c r="BS1" i="42"/>
  <c r="BD1" i="42" s="1"/>
  <c r="BQ7" i="42"/>
  <c r="BU6" i="42"/>
  <c r="BQ6" i="42"/>
  <c r="BS5" i="42"/>
  <c r="BO5" i="42"/>
  <c r="BO4" i="42"/>
  <c r="BS4" i="42"/>
  <c r="BS6" i="42"/>
  <c r="BO6" i="42"/>
  <c r="BS3" i="42"/>
  <c r="BO3" i="42"/>
  <c r="AZ1" i="42"/>
  <c r="BS9" i="42"/>
  <c r="BO9" i="42"/>
  <c r="BO2" i="42"/>
  <c r="BS2" i="42"/>
  <c r="BU8" i="42"/>
  <c r="BQ8" i="42"/>
  <c r="BO7" i="42"/>
  <c r="BS7" i="42"/>
  <c r="BQ5" i="42"/>
  <c r="BU5" i="42"/>
  <c r="BU2" i="42"/>
  <c r="BQ2" i="42"/>
  <c r="BU3" i="42"/>
  <c r="BQ3" i="42"/>
  <c r="BS8" i="42"/>
  <c r="BO8" i="42"/>
  <c r="BQ4" i="42"/>
  <c r="BU4" i="42"/>
  <c r="BQ1" i="42"/>
  <c r="BU1" i="42"/>
  <c r="BO1" i="38"/>
  <c r="AZ1" i="38" s="1"/>
  <c r="BO8" i="39"/>
  <c r="AZ8" i="39" s="1"/>
  <c r="BO7" i="38"/>
  <c r="AZ7" i="38" s="1"/>
  <c r="BT4" i="39"/>
  <c r="BE4" i="39" s="1"/>
  <c r="BP4" i="39"/>
  <c r="BA4" i="39" s="1"/>
  <c r="BP9" i="38"/>
  <c r="BA9" i="38" s="1"/>
  <c r="BT9" i="38"/>
  <c r="BE9" i="38" s="1"/>
  <c r="BU6" i="39"/>
  <c r="BQ6" i="39"/>
  <c r="BS3" i="38"/>
  <c r="BO3" i="38"/>
  <c r="BP7" i="39"/>
  <c r="BA7" i="39" s="1"/>
  <c r="BT7" i="39"/>
  <c r="BE7" i="39" s="1"/>
  <c r="BT2" i="39"/>
  <c r="BE2" i="39" s="1"/>
  <c r="BP2" i="39"/>
  <c r="BA2" i="39" s="1"/>
  <c r="BP1" i="38"/>
  <c r="BA1" i="38" s="1"/>
  <c r="BT1" i="38"/>
  <c r="BQ3" i="39"/>
  <c r="BU3" i="39"/>
  <c r="BO4" i="39"/>
  <c r="BS4" i="39"/>
  <c r="BP8" i="39"/>
  <c r="BA8" i="39" s="1"/>
  <c r="BT8" i="39"/>
  <c r="BE8" i="39" s="1"/>
  <c r="BS2" i="38"/>
  <c r="BO2" i="38"/>
  <c r="BQ8" i="38"/>
  <c r="BU8" i="38"/>
  <c r="BT4" i="38"/>
  <c r="BE4" i="38" s="1"/>
  <c r="BP4" i="38"/>
  <c r="BA4" i="38" s="1"/>
  <c r="BU5" i="38"/>
  <c r="BQ5" i="38"/>
  <c r="BS7" i="39"/>
  <c r="BO7" i="39"/>
  <c r="BS8" i="38"/>
  <c r="BO8" i="38"/>
  <c r="BQ8" i="39"/>
  <c r="BU8" i="39"/>
  <c r="BQ7" i="39"/>
  <c r="BU7" i="39"/>
  <c r="BQ1" i="38"/>
  <c r="BU1" i="38"/>
  <c r="BQ5" i="39"/>
  <c r="BU5" i="39"/>
  <c r="BO6" i="39"/>
  <c r="BS6" i="39"/>
  <c r="BU7" i="38"/>
  <c r="BQ7" i="38"/>
  <c r="BQ9" i="38"/>
  <c r="BU9" i="38"/>
  <c r="BU4" i="39"/>
  <c r="BQ4" i="39"/>
  <c r="BU2" i="38"/>
  <c r="BQ2" i="38"/>
  <c r="BP5" i="39"/>
  <c r="BA5" i="39" s="1"/>
  <c r="BT5" i="39"/>
  <c r="BE5" i="39" s="1"/>
  <c r="BO5" i="39"/>
  <c r="BS5" i="39"/>
  <c r="BU9" i="39"/>
  <c r="BQ9" i="39"/>
  <c r="BQ3" i="38"/>
  <c r="BU3" i="38"/>
  <c r="BD40" i="38"/>
  <c r="BO3" i="39"/>
  <c r="BS3" i="39"/>
  <c r="BO9" i="39"/>
  <c r="BS9" i="39"/>
  <c r="BP3" i="39"/>
  <c r="BA3" i="39" s="1"/>
  <c r="BT3" i="39"/>
  <c r="BE3" i="39" s="1"/>
  <c r="BT7" i="38"/>
  <c r="BP7" i="38"/>
  <c r="BA7" i="38" s="1"/>
  <c r="BS1" i="39"/>
  <c r="BO1" i="39"/>
  <c r="BT6" i="39"/>
  <c r="BE6" i="39" s="1"/>
  <c r="BP6" i="39"/>
  <c r="BA6" i="39" s="1"/>
  <c r="BP8" i="38"/>
  <c r="BA8" i="38" s="1"/>
  <c r="BT8" i="38"/>
  <c r="BE8" i="38" s="1"/>
  <c r="BU4" i="38"/>
  <c r="BQ4" i="38"/>
  <c r="BP2" i="38"/>
  <c r="BA2" i="38" s="1"/>
  <c r="BT2" i="38"/>
  <c r="BE2" i="38" s="1"/>
  <c r="BU2" i="39"/>
  <c r="BQ2" i="39"/>
  <c r="BS5" i="38"/>
  <c r="BO5" i="38"/>
  <c r="BP6" i="38"/>
  <c r="BA6" i="38" s="1"/>
  <c r="BT6" i="38"/>
  <c r="BE6" i="38" s="1"/>
  <c r="BS6" i="38"/>
  <c r="BO6" i="38"/>
  <c r="BQ6" i="38"/>
  <c r="BU6" i="38"/>
  <c r="BS4" i="38"/>
  <c r="BO4" i="38"/>
  <c r="BS2" i="39"/>
  <c r="BO2" i="39"/>
  <c r="BP3" i="38"/>
  <c r="BA3" i="38" s="1"/>
  <c r="BT3" i="38"/>
  <c r="BE3" i="38" s="1"/>
  <c r="BT5" i="38"/>
  <c r="BE5" i="38" s="1"/>
  <c r="BP5" i="38"/>
  <c r="BA5" i="38" s="1"/>
  <c r="BQ1" i="39"/>
  <c r="BU1" i="39"/>
  <c r="BD34" i="38"/>
  <c r="BP9" i="39"/>
  <c r="BA9" i="39" s="1"/>
  <c r="BT9" i="39"/>
  <c r="BE9" i="39" s="1"/>
  <c r="BP1" i="39"/>
  <c r="BA1" i="39" s="1"/>
  <c r="BT1" i="39"/>
  <c r="BE1" i="39" s="1"/>
  <c r="BO9" i="38"/>
  <c r="BS9" i="38"/>
  <c r="BD8" i="39"/>
  <c r="BO1" i="29"/>
  <c r="AZ1" i="29" s="1"/>
  <c r="BS1" i="29"/>
  <c r="BO8" i="37"/>
  <c r="AZ8" i="37" s="1"/>
  <c r="BO1" i="37"/>
  <c r="AZ1" i="37" s="1"/>
  <c r="BT9" i="37"/>
  <c r="BE9" i="37" s="1"/>
  <c r="BE42" i="37" s="1"/>
  <c r="BS3" i="37"/>
  <c r="BD3" i="37" s="1"/>
  <c r="BO2" i="37"/>
  <c r="AZ2" i="37" s="1"/>
  <c r="BO5" i="37"/>
  <c r="AZ5" i="37" s="1"/>
  <c r="BO6" i="37"/>
  <c r="AZ6" i="37" s="1"/>
  <c r="BT7" i="37"/>
  <c r="BE7" i="37" s="1"/>
  <c r="BP7" i="37"/>
  <c r="BA7" i="37" s="1"/>
  <c r="BU4" i="37"/>
  <c r="BQ4" i="37"/>
  <c r="BU2" i="37"/>
  <c r="BQ2" i="37"/>
  <c r="BU3" i="37"/>
  <c r="BQ3" i="37"/>
  <c r="BS4" i="37"/>
  <c r="BO4" i="37"/>
  <c r="BD5" i="37"/>
  <c r="BO7" i="37"/>
  <c r="BS7" i="37"/>
  <c r="BT2" i="37"/>
  <c r="BE2" i="37" s="1"/>
  <c r="BP2" i="37"/>
  <c r="BA2" i="37" s="1"/>
  <c r="BT6" i="37"/>
  <c r="BE6" i="37" s="1"/>
  <c r="BP6" i="37"/>
  <c r="BA6" i="37" s="1"/>
  <c r="BT4" i="37"/>
  <c r="BE4" i="37" s="1"/>
  <c r="BP4" i="37"/>
  <c r="BA4" i="37" s="1"/>
  <c r="BQ8" i="37"/>
  <c r="BU8" i="37"/>
  <c r="AZ3" i="37"/>
  <c r="BT1" i="37"/>
  <c r="BE1" i="37" s="1"/>
  <c r="BP1" i="37"/>
  <c r="BA1" i="37" s="1"/>
  <c r="BP8" i="37"/>
  <c r="BA8" i="37" s="1"/>
  <c r="BT8" i="37"/>
  <c r="BE8" i="37" s="1"/>
  <c r="BT5" i="37"/>
  <c r="BE5" i="37" s="1"/>
  <c r="BP5" i="37"/>
  <c r="BA5" i="37" s="1"/>
  <c r="BQ6" i="37"/>
  <c r="BU6" i="37"/>
  <c r="BD8" i="37"/>
  <c r="BU5" i="37"/>
  <c r="BQ5" i="37"/>
  <c r="BD6" i="37"/>
  <c r="BD2" i="37"/>
  <c r="BU9" i="37"/>
  <c r="BQ9" i="37"/>
  <c r="BU1" i="37"/>
  <c r="BQ1" i="37"/>
  <c r="BT3" i="37"/>
  <c r="BE3" i="37" s="1"/>
  <c r="BP3" i="37"/>
  <c r="BA3" i="37" s="1"/>
  <c r="BD1" i="37"/>
  <c r="BU7" i="37"/>
  <c r="BQ7" i="37"/>
  <c r="BS9" i="37"/>
  <c r="BO9" i="37"/>
  <c r="BA42" i="37"/>
  <c r="AA27" i="37"/>
  <c r="AA60" i="37" s="1"/>
  <c r="BT3" i="36"/>
  <c r="BE3" i="36" s="1"/>
  <c r="BP3" i="36"/>
  <c r="BA3" i="36" s="1"/>
  <c r="BS8" i="36"/>
  <c r="BO8" i="36"/>
  <c r="BU9" i="36"/>
  <c r="BQ9" i="36"/>
  <c r="BU4" i="36"/>
  <c r="BQ4" i="36"/>
  <c r="BS3" i="36"/>
  <c r="BO3" i="36"/>
  <c r="BS2" i="36"/>
  <c r="BO2" i="36"/>
  <c r="BS9" i="36"/>
  <c r="BO9" i="36"/>
  <c r="BU2" i="36"/>
  <c r="BQ2" i="36"/>
  <c r="BS4" i="36"/>
  <c r="BO4" i="36"/>
  <c r="BP6" i="36"/>
  <c r="BA6" i="36" s="1"/>
  <c r="BT6" i="36"/>
  <c r="BE6" i="36" s="1"/>
  <c r="BQ1" i="36"/>
  <c r="BU1" i="36"/>
  <c r="BU6" i="36"/>
  <c r="BQ6" i="36"/>
  <c r="BP7" i="36"/>
  <c r="BA7" i="36" s="1"/>
  <c r="BT7" i="36"/>
  <c r="BE7" i="36" s="1"/>
  <c r="BP1" i="36"/>
  <c r="BA1" i="36" s="1"/>
  <c r="BT1" i="36"/>
  <c r="BE1" i="36" s="1"/>
  <c r="BU5" i="36"/>
  <c r="BQ5" i="36"/>
  <c r="BU8" i="36"/>
  <c r="BQ8" i="36"/>
  <c r="BT2" i="36"/>
  <c r="BE2" i="36" s="1"/>
  <c r="BP2" i="36"/>
  <c r="BA2" i="36" s="1"/>
  <c r="BT8" i="36"/>
  <c r="BE8" i="36" s="1"/>
  <c r="BP8" i="36"/>
  <c r="BA8" i="36" s="1"/>
  <c r="BT4" i="36"/>
  <c r="BE4" i="36" s="1"/>
  <c r="BP4" i="36"/>
  <c r="BA4" i="36" s="1"/>
  <c r="BT5" i="36"/>
  <c r="BE5" i="36" s="1"/>
  <c r="BP5" i="36"/>
  <c r="BA5" i="36" s="1"/>
  <c r="BS6" i="36"/>
  <c r="BO6" i="36"/>
  <c r="BQ7" i="36"/>
  <c r="BU7" i="36"/>
  <c r="BS7" i="36"/>
  <c r="BO7" i="36"/>
  <c r="BT9" i="36"/>
  <c r="BE9" i="36" s="1"/>
  <c r="BP9" i="36"/>
  <c r="BA9" i="36" s="1"/>
  <c r="BS5" i="36"/>
  <c r="BO5" i="36"/>
  <c r="BS1" i="36"/>
  <c r="BO1" i="36"/>
  <c r="BU3" i="36"/>
  <c r="BQ3" i="36"/>
  <c r="BT9" i="34"/>
  <c r="BE9" i="34" s="1"/>
  <c r="AA28" i="34" s="1"/>
  <c r="AA61" i="34" s="1"/>
  <c r="BO7" i="34"/>
  <c r="AZ7" i="34" s="1"/>
  <c r="BS2" i="34"/>
  <c r="BP6" i="34"/>
  <c r="BA6" i="34" s="1"/>
  <c r="BA39" i="34" s="1"/>
  <c r="AZ35" i="34"/>
  <c r="BS9" i="34"/>
  <c r="BP7" i="34"/>
  <c r="BA7" i="34" s="1"/>
  <c r="G27" i="34" s="1"/>
  <c r="G60" i="34" s="1"/>
  <c r="BQ4" i="34"/>
  <c r="BU4" i="34"/>
  <c r="AZ9" i="34"/>
  <c r="BU5" i="34"/>
  <c r="BQ5" i="34"/>
  <c r="BO3" i="34"/>
  <c r="BS3" i="34"/>
  <c r="BO5" i="34"/>
  <c r="BS5" i="34"/>
  <c r="BP5" i="34"/>
  <c r="BA5" i="34" s="1"/>
  <c r="BT5" i="34"/>
  <c r="BE5" i="34" s="1"/>
  <c r="BU3" i="34"/>
  <c r="BQ3" i="34"/>
  <c r="BP4" i="34"/>
  <c r="BA4" i="34" s="1"/>
  <c r="BT4" i="34"/>
  <c r="BE4" i="34" s="1"/>
  <c r="BU9" i="34"/>
  <c r="BQ9" i="34"/>
  <c r="BB9" i="34" s="1"/>
  <c r="BT2" i="34"/>
  <c r="BP2" i="34"/>
  <c r="BU2" i="34"/>
  <c r="BQ2" i="34"/>
  <c r="BP3" i="34"/>
  <c r="BA3" i="34" s="1"/>
  <c r="BT3" i="34"/>
  <c r="BE3" i="34" s="1"/>
  <c r="BO1" i="34"/>
  <c r="BS1" i="34"/>
  <c r="BU8" i="34"/>
  <c r="BQ8" i="34"/>
  <c r="BA42" i="34"/>
  <c r="AA27" i="34"/>
  <c r="AA60" i="34" s="1"/>
  <c r="BS4" i="34"/>
  <c r="BO4" i="34"/>
  <c r="BT1" i="34"/>
  <c r="BE1" i="34" s="1"/>
  <c r="BP1" i="34"/>
  <c r="BA1" i="34" s="1"/>
  <c r="BE40" i="34"/>
  <c r="G28" i="34"/>
  <c r="G61" i="34" s="1"/>
  <c r="BT8" i="34"/>
  <c r="BE8" i="34" s="1"/>
  <c r="BP8" i="34"/>
  <c r="BA8" i="34" s="1"/>
  <c r="BU6" i="34"/>
  <c r="BQ6" i="34"/>
  <c r="AA18" i="34"/>
  <c r="AA51" i="34" s="1"/>
  <c r="BE39" i="34"/>
  <c r="BU7" i="34"/>
  <c r="BF7" i="34" s="1"/>
  <c r="BQ7" i="34"/>
  <c r="BD7" i="34"/>
  <c r="BS6" i="34"/>
  <c r="BO6" i="34"/>
  <c r="BU1" i="34"/>
  <c r="BQ1" i="34"/>
  <c r="BO8" i="34"/>
  <c r="BS8" i="34"/>
  <c r="BS5" i="29"/>
  <c r="BS7" i="29"/>
  <c r="BO2" i="29"/>
  <c r="AZ2" i="29" s="1"/>
  <c r="BT9" i="29"/>
  <c r="BE9" i="29" s="1"/>
  <c r="BE42" i="29" s="1"/>
  <c r="BT4" i="29"/>
  <c r="BE4" i="29" s="1"/>
  <c r="G18" i="29" s="1"/>
  <c r="G51" i="29" s="1"/>
  <c r="BQ2" i="29"/>
  <c r="BU2" i="29"/>
  <c r="BT6" i="29"/>
  <c r="BE6" i="29" s="1"/>
  <c r="BP6" i="29"/>
  <c r="BA6" i="29" s="1"/>
  <c r="AA27" i="29"/>
  <c r="AA60" i="29" s="1"/>
  <c r="BA42" i="29"/>
  <c r="AZ5" i="29"/>
  <c r="BO6" i="29"/>
  <c r="BS6" i="29"/>
  <c r="BP8" i="29"/>
  <c r="BA8" i="29" s="1"/>
  <c r="BT8" i="29"/>
  <c r="BE8" i="29" s="1"/>
  <c r="BP2" i="29"/>
  <c r="BA2" i="29" s="1"/>
  <c r="BT2" i="29"/>
  <c r="BE2" i="29" s="1"/>
  <c r="BT7" i="29"/>
  <c r="BE7" i="29" s="1"/>
  <c r="BP7" i="29"/>
  <c r="BA7" i="29" s="1"/>
  <c r="BU9" i="29"/>
  <c r="BQ9" i="29"/>
  <c r="BO9" i="29"/>
  <c r="BS9" i="29"/>
  <c r="BU7" i="29"/>
  <c r="BQ7" i="29"/>
  <c r="G17" i="29"/>
  <c r="G50" i="29" s="1"/>
  <c r="BA37" i="29"/>
  <c r="BP3" i="29"/>
  <c r="BA3" i="29" s="1"/>
  <c r="BT3" i="29"/>
  <c r="BE3" i="29" s="1"/>
  <c r="BU8" i="29"/>
  <c r="BQ8" i="29"/>
  <c r="BD2" i="29"/>
  <c r="BQ1" i="29"/>
  <c r="BE1" i="29"/>
  <c r="BP1" i="29"/>
  <c r="BA1" i="29" s="1"/>
  <c r="BO8" i="29"/>
  <c r="BS8" i="29"/>
  <c r="BQ4" i="29"/>
  <c r="BU4" i="29"/>
  <c r="BT5" i="29"/>
  <c r="BE5" i="29" s="1"/>
  <c r="BP5" i="29"/>
  <c r="BA5" i="29" s="1"/>
  <c r="BU3" i="29"/>
  <c r="BQ3" i="29"/>
  <c r="BS3" i="29"/>
  <c r="BO3" i="29"/>
  <c r="BO4" i="29"/>
  <c r="BS4" i="29"/>
  <c r="BQ6" i="29"/>
  <c r="BU6" i="29"/>
  <c r="BQ5" i="29"/>
  <c r="BU5" i="29"/>
  <c r="AZ7" i="29"/>
  <c r="BA40" i="44" l="1"/>
  <c r="AA18" i="44"/>
  <c r="AA51" i="44" s="1"/>
  <c r="BE39" i="44"/>
  <c r="AA17" i="44"/>
  <c r="AA50" i="44" s="1"/>
  <c r="BE40" i="44"/>
  <c r="BF9" i="44"/>
  <c r="BD9" i="44"/>
  <c r="AZ9" i="44"/>
  <c r="BB9" i="44"/>
  <c r="BD8" i="44"/>
  <c r="BF8" i="44"/>
  <c r="BB1" i="44"/>
  <c r="AZ1" i="44"/>
  <c r="AZ8" i="44"/>
  <c r="BB8" i="44"/>
  <c r="BA34" i="44"/>
  <c r="G7" i="44"/>
  <c r="G40" i="44" s="1"/>
  <c r="G8" i="44"/>
  <c r="G41" i="44" s="1"/>
  <c r="BE34" i="44"/>
  <c r="BB7" i="44"/>
  <c r="AZ7" i="44"/>
  <c r="BF7" i="44"/>
  <c r="BD7" i="44"/>
  <c r="BF1" i="44"/>
  <c r="BD1" i="44"/>
  <c r="BD5" i="44"/>
  <c r="BF5" i="44"/>
  <c r="BB5" i="44"/>
  <c r="AZ5" i="44"/>
  <c r="BE41" i="44"/>
  <c r="Q28" i="44"/>
  <c r="Q61" i="44" s="1"/>
  <c r="BE36" i="44"/>
  <c r="AA8" i="44"/>
  <c r="AA41" i="44" s="1"/>
  <c r="AA7" i="44"/>
  <c r="AA40" i="44" s="1"/>
  <c r="BA36" i="44"/>
  <c r="BE38" i="44"/>
  <c r="Q18" i="44"/>
  <c r="Q51" i="44" s="1"/>
  <c r="AA27" i="44"/>
  <c r="AA60" i="44" s="1"/>
  <c r="BA42" i="44"/>
  <c r="Q17" i="44"/>
  <c r="Q50" i="44" s="1"/>
  <c r="BA38" i="44"/>
  <c r="AA28" i="44"/>
  <c r="AA61" i="44" s="1"/>
  <c r="BE42" i="44"/>
  <c r="Q27" i="44"/>
  <c r="Q60" i="44" s="1"/>
  <c r="BA41" i="44"/>
  <c r="BB3" i="44"/>
  <c r="AZ3" i="44"/>
  <c r="BD2" i="44"/>
  <c r="BF2" i="44"/>
  <c r="BF4" i="44"/>
  <c r="BD4" i="44"/>
  <c r="BF3" i="44"/>
  <c r="BD3" i="44"/>
  <c r="BB2" i="44"/>
  <c r="AZ2" i="44"/>
  <c r="BB4" i="44"/>
  <c r="AZ4" i="44"/>
  <c r="BA35" i="44"/>
  <c r="Q7" i="44"/>
  <c r="Q40" i="44" s="1"/>
  <c r="BE35" i="44"/>
  <c r="Q8" i="44"/>
  <c r="Q41" i="44" s="1"/>
  <c r="BB6" i="44"/>
  <c r="AZ6" i="44"/>
  <c r="BA37" i="44"/>
  <c r="G17" i="44"/>
  <c r="G50" i="44" s="1"/>
  <c r="BF6" i="44"/>
  <c r="BD6" i="44"/>
  <c r="BE37" i="44"/>
  <c r="G18" i="44"/>
  <c r="G51" i="44" s="1"/>
  <c r="BB4" i="43"/>
  <c r="AT4" i="43" s="1"/>
  <c r="BF4" i="43"/>
  <c r="AV4" i="43" s="1"/>
  <c r="BE37" i="43"/>
  <c r="G28" i="43"/>
  <c r="G61" i="43" s="1"/>
  <c r="BB1" i="43"/>
  <c r="I7" i="43" s="1"/>
  <c r="I40" i="43" s="1"/>
  <c r="Y27" i="43"/>
  <c r="Y60" i="43" s="1"/>
  <c r="BF1" i="43"/>
  <c r="I8" i="43" s="1"/>
  <c r="I41" i="43" s="1"/>
  <c r="AA18" i="43"/>
  <c r="AA51" i="43" s="1"/>
  <c r="BE39" i="43"/>
  <c r="BE36" i="43"/>
  <c r="AA8" i="43"/>
  <c r="AA41" i="43" s="1"/>
  <c r="BD37" i="43"/>
  <c r="AG4" i="43"/>
  <c r="AZ39" i="43"/>
  <c r="Y17" i="43"/>
  <c r="Y50" i="43" s="1"/>
  <c r="AG6" i="43"/>
  <c r="BD39" i="43"/>
  <c r="BF6" i="43"/>
  <c r="AV6" i="43" s="1"/>
  <c r="BB6" i="43"/>
  <c r="AT6" i="43" s="1"/>
  <c r="AZ34" i="43"/>
  <c r="E7" i="43"/>
  <c r="E40" i="43" s="1"/>
  <c r="E17" i="43"/>
  <c r="E50" i="43" s="1"/>
  <c r="AZ37" i="43"/>
  <c r="BB3" i="43"/>
  <c r="AZ3" i="43"/>
  <c r="BD34" i="43"/>
  <c r="AG1" i="43"/>
  <c r="BA9" i="43"/>
  <c r="BB9" i="43"/>
  <c r="BF3" i="43"/>
  <c r="BD3" i="43"/>
  <c r="BE9" i="43"/>
  <c r="BF9" i="43"/>
  <c r="Q7" i="43"/>
  <c r="Q40" i="43" s="1"/>
  <c r="BA35" i="43"/>
  <c r="BD2" i="43"/>
  <c r="BF2" i="43"/>
  <c r="BE35" i="43"/>
  <c r="Q8" i="43"/>
  <c r="Q41" i="43" s="1"/>
  <c r="AZ2" i="43"/>
  <c r="BB2" i="43"/>
  <c r="AA7" i="43"/>
  <c r="AA40" i="43" s="1"/>
  <c r="BA36" i="43"/>
  <c r="BD8" i="43"/>
  <c r="BF8" i="43"/>
  <c r="BB8" i="43"/>
  <c r="AZ8" i="43"/>
  <c r="BB5" i="43"/>
  <c r="AZ5" i="43"/>
  <c r="BF5" i="43"/>
  <c r="BD5" i="43"/>
  <c r="BF7" i="43"/>
  <c r="BD7" i="43"/>
  <c r="BA39" i="43"/>
  <c r="AA17" i="43"/>
  <c r="AA50" i="43" s="1"/>
  <c r="BB7" i="43"/>
  <c r="AZ7" i="43"/>
  <c r="Q27" i="43"/>
  <c r="Q60" i="43" s="1"/>
  <c r="BA41" i="43"/>
  <c r="BA38" i="43"/>
  <c r="Q17" i="43"/>
  <c r="Q50" i="43" s="1"/>
  <c r="BE41" i="43"/>
  <c r="Q28" i="43"/>
  <c r="Q61" i="43" s="1"/>
  <c r="Q18" i="43"/>
  <c r="Q51" i="43" s="1"/>
  <c r="BE38" i="43"/>
  <c r="G8" i="43"/>
  <c r="G41" i="43" s="1"/>
  <c r="BE34" i="43"/>
  <c r="G7" i="43"/>
  <c r="G40" i="43" s="1"/>
  <c r="BA34" i="43"/>
  <c r="BB1" i="42"/>
  <c r="AT1" i="42" s="1"/>
  <c r="BF1" i="42"/>
  <c r="BF34" i="42" s="1"/>
  <c r="Q17" i="42"/>
  <c r="Q50" i="42" s="1"/>
  <c r="BA38" i="42"/>
  <c r="BF2" i="42"/>
  <c r="BD2" i="42"/>
  <c r="BE38" i="42"/>
  <c r="Q18" i="42"/>
  <c r="Q51" i="42" s="1"/>
  <c r="BB2" i="42"/>
  <c r="AZ2" i="42"/>
  <c r="BB9" i="42"/>
  <c r="AZ9" i="42"/>
  <c r="BF9" i="42"/>
  <c r="BD9" i="42"/>
  <c r="BB8" i="42"/>
  <c r="AZ8" i="42"/>
  <c r="BF8" i="42"/>
  <c r="BD8" i="42"/>
  <c r="BD34" i="42"/>
  <c r="BA36" i="42"/>
  <c r="AA7" i="42"/>
  <c r="AA40" i="42" s="1"/>
  <c r="E7" i="42"/>
  <c r="E40" i="42" s="1"/>
  <c r="AZ34" i="42"/>
  <c r="BE36" i="42"/>
  <c r="AA8" i="42"/>
  <c r="AA41" i="42" s="1"/>
  <c r="BF6" i="42"/>
  <c r="BD6" i="42"/>
  <c r="BA34" i="42"/>
  <c r="G7" i="42"/>
  <c r="G40" i="42" s="1"/>
  <c r="BB3" i="42"/>
  <c r="AZ3" i="42"/>
  <c r="BD3" i="42"/>
  <c r="BF3" i="42"/>
  <c r="AZ6" i="42"/>
  <c r="BB6" i="42"/>
  <c r="BE34" i="42"/>
  <c r="G8" i="42"/>
  <c r="G41" i="42" s="1"/>
  <c r="AA27" i="42"/>
  <c r="AA60" i="42" s="1"/>
  <c r="BA42" i="42"/>
  <c r="Q27" i="42"/>
  <c r="Q60" i="42" s="1"/>
  <c r="BA41" i="42"/>
  <c r="AA28" i="42"/>
  <c r="AA61" i="42" s="1"/>
  <c r="BE42" i="42"/>
  <c r="BE41" i="42"/>
  <c r="Q28" i="42"/>
  <c r="Q61" i="42" s="1"/>
  <c r="BD7" i="42"/>
  <c r="BF7" i="42"/>
  <c r="BB5" i="42"/>
  <c r="AZ5" i="42"/>
  <c r="BD4" i="42"/>
  <c r="BF4" i="42"/>
  <c r="BB7" i="42"/>
  <c r="AZ7" i="42"/>
  <c r="BB4" i="42"/>
  <c r="AZ4" i="42"/>
  <c r="BF5" i="42"/>
  <c r="BD5" i="42"/>
  <c r="BE37" i="42"/>
  <c r="G18" i="42"/>
  <c r="G51" i="42" s="1"/>
  <c r="AA17" i="42"/>
  <c r="AA50" i="42" s="1"/>
  <c r="BA39" i="42"/>
  <c r="BA37" i="42"/>
  <c r="G17" i="42"/>
  <c r="G50" i="42" s="1"/>
  <c r="BE39" i="42"/>
  <c r="AA18" i="42"/>
  <c r="AA51" i="42" s="1"/>
  <c r="BE40" i="42"/>
  <c r="G28" i="42"/>
  <c r="G61" i="42" s="1"/>
  <c r="BA35" i="42"/>
  <c r="Q7" i="42"/>
  <c r="Q40" i="42" s="1"/>
  <c r="BA40" i="42"/>
  <c r="G27" i="42"/>
  <c r="G60" i="42" s="1"/>
  <c r="BE35" i="42"/>
  <c r="Q8" i="42"/>
  <c r="Q41" i="42" s="1"/>
  <c r="BB8" i="39"/>
  <c r="S27" i="39" s="1"/>
  <c r="S60" i="39" s="1"/>
  <c r="BB7" i="38"/>
  <c r="I27" i="38" s="1"/>
  <c r="I60" i="38" s="1"/>
  <c r="Q18" i="38"/>
  <c r="Q51" i="38" s="1"/>
  <c r="BE38" i="38"/>
  <c r="BE41" i="38"/>
  <c r="Q28" i="38"/>
  <c r="Q61" i="38" s="1"/>
  <c r="Q27" i="38"/>
  <c r="Q60" i="38" s="1"/>
  <c r="BA41" i="38"/>
  <c r="AZ7" i="39"/>
  <c r="BB7" i="39"/>
  <c r="G8" i="39"/>
  <c r="G41" i="39" s="1"/>
  <c r="BE34" i="39"/>
  <c r="AA7" i="38"/>
  <c r="AA40" i="38" s="1"/>
  <c r="BA36" i="38"/>
  <c r="AA18" i="39"/>
  <c r="AA51" i="39" s="1"/>
  <c r="BE39" i="39"/>
  <c r="BD5" i="39"/>
  <c r="BF5" i="39"/>
  <c r="BE1" i="38"/>
  <c r="BF1" i="38"/>
  <c r="G7" i="39"/>
  <c r="G40" i="39" s="1"/>
  <c r="BA34" i="39"/>
  <c r="AZ2" i="39"/>
  <c r="BB2" i="39"/>
  <c r="AZ5" i="39"/>
  <c r="BB5" i="39"/>
  <c r="G7" i="38"/>
  <c r="G40" i="38" s="1"/>
  <c r="BA34" i="38"/>
  <c r="BD2" i="39"/>
  <c r="BF2" i="39"/>
  <c r="BA35" i="39"/>
  <c r="Q7" i="39"/>
  <c r="Q40" i="39" s="1"/>
  <c r="Q8" i="39"/>
  <c r="Q41" i="39" s="1"/>
  <c r="BE35" i="39"/>
  <c r="BF4" i="38"/>
  <c r="BD4" i="38"/>
  <c r="BD1" i="39"/>
  <c r="BF1" i="39"/>
  <c r="Q18" i="39"/>
  <c r="Q51" i="39" s="1"/>
  <c r="BE38" i="39"/>
  <c r="BA37" i="38"/>
  <c r="G17" i="38"/>
  <c r="G50" i="38" s="1"/>
  <c r="BE40" i="39"/>
  <c r="G28" i="39"/>
  <c r="G61" i="39" s="1"/>
  <c r="AZ4" i="38"/>
  <c r="BB4" i="38"/>
  <c r="BA40" i="38"/>
  <c r="G27" i="38"/>
  <c r="G60" i="38" s="1"/>
  <c r="Q17" i="39"/>
  <c r="Q50" i="39" s="1"/>
  <c r="BA38" i="39"/>
  <c r="G18" i="38"/>
  <c r="G51" i="38" s="1"/>
  <c r="BE37" i="38"/>
  <c r="BA40" i="39"/>
  <c r="G27" i="39"/>
  <c r="G60" i="39" s="1"/>
  <c r="BD3" i="38"/>
  <c r="BF3" i="38"/>
  <c r="AZ2" i="38"/>
  <c r="BB2" i="38"/>
  <c r="AA7" i="39"/>
  <c r="AA40" i="39" s="1"/>
  <c r="BA36" i="39"/>
  <c r="AA18" i="38"/>
  <c r="AA51" i="38" s="1"/>
  <c r="BE39" i="38"/>
  <c r="BE36" i="39"/>
  <c r="AA8" i="39"/>
  <c r="AA41" i="39" s="1"/>
  <c r="BF9" i="39"/>
  <c r="BD9" i="39"/>
  <c r="BF5" i="38"/>
  <c r="BD5" i="38"/>
  <c r="BB9" i="39"/>
  <c r="AZ9" i="39"/>
  <c r="AZ8" i="38"/>
  <c r="BB8" i="38"/>
  <c r="AZ5" i="38"/>
  <c r="BB5" i="38"/>
  <c r="Q27" i="39"/>
  <c r="Q60" i="39" s="1"/>
  <c r="BA41" i="39"/>
  <c r="BF8" i="38"/>
  <c r="BD8" i="38"/>
  <c r="BD7" i="39"/>
  <c r="BF7" i="39"/>
  <c r="BA39" i="39"/>
  <c r="AA17" i="39"/>
  <c r="AA50" i="39" s="1"/>
  <c r="BB1" i="39"/>
  <c r="AZ1" i="39"/>
  <c r="E27" i="38"/>
  <c r="E60" i="38" s="1"/>
  <c r="AZ40" i="38"/>
  <c r="BB3" i="38"/>
  <c r="AZ3" i="38"/>
  <c r="BF6" i="38"/>
  <c r="BD6" i="38"/>
  <c r="BB1" i="38"/>
  <c r="AT1" i="38" s="1"/>
  <c r="Q8" i="38"/>
  <c r="Q41" i="38" s="1"/>
  <c r="BE35" i="38"/>
  <c r="BD3" i="39"/>
  <c r="BF3" i="39"/>
  <c r="E7" i="38"/>
  <c r="E40" i="38" s="1"/>
  <c r="AZ34" i="38"/>
  <c r="BE41" i="39"/>
  <c r="Q28" i="39"/>
  <c r="Q61" i="39" s="1"/>
  <c r="AZ3" i="39"/>
  <c r="BB3" i="39"/>
  <c r="AA8" i="38"/>
  <c r="AA41" i="38" s="1"/>
  <c r="BE36" i="38"/>
  <c r="BE42" i="39"/>
  <c r="AA28" i="39"/>
  <c r="AA61" i="39" s="1"/>
  <c r="AA27" i="39"/>
  <c r="AA60" i="39" s="1"/>
  <c r="BA42" i="39"/>
  <c r="BD2" i="38"/>
  <c r="BF2" i="38"/>
  <c r="BA39" i="38"/>
  <c r="AA17" i="38"/>
  <c r="AA50" i="38" s="1"/>
  <c r="BF8" i="39"/>
  <c r="AV8" i="39" s="1"/>
  <c r="BF4" i="39"/>
  <c r="BD4" i="39"/>
  <c r="BD41" i="39"/>
  <c r="AZ4" i="39"/>
  <c r="BB4" i="39"/>
  <c r="BA42" i="38"/>
  <c r="AA27" i="38"/>
  <c r="AA60" i="38" s="1"/>
  <c r="BE7" i="38"/>
  <c r="BF7" i="38"/>
  <c r="BB6" i="38"/>
  <c r="AZ6" i="38"/>
  <c r="BF9" i="38"/>
  <c r="BD9" i="38"/>
  <c r="BF6" i="39"/>
  <c r="BD6" i="39"/>
  <c r="G17" i="39"/>
  <c r="G50" i="39" s="1"/>
  <c r="BA37" i="39"/>
  <c r="O27" i="39"/>
  <c r="O60" i="39" s="1"/>
  <c r="AZ41" i="39"/>
  <c r="Q7" i="38"/>
  <c r="Q40" i="38" s="1"/>
  <c r="BA35" i="38"/>
  <c r="AA28" i="38"/>
  <c r="AA61" i="38" s="1"/>
  <c r="BE42" i="38"/>
  <c r="AZ9" i="38"/>
  <c r="BB9" i="38"/>
  <c r="Q17" i="38"/>
  <c r="Q50" i="38" s="1"/>
  <c r="BA38" i="38"/>
  <c r="BB6" i="39"/>
  <c r="AZ6" i="39"/>
  <c r="BE37" i="39"/>
  <c r="G18" i="39"/>
  <c r="G51" i="39" s="1"/>
  <c r="BF5" i="34"/>
  <c r="BF3" i="34"/>
  <c r="BF8" i="34"/>
  <c r="BF4" i="34"/>
  <c r="BF1" i="34"/>
  <c r="BD2" i="34"/>
  <c r="BD35" i="34" s="1"/>
  <c r="BF2" i="34"/>
  <c r="BD9" i="34"/>
  <c r="BD42" i="34" s="1"/>
  <c r="BF9" i="34"/>
  <c r="BF6" i="34"/>
  <c r="BF3" i="29"/>
  <c r="BF6" i="29"/>
  <c r="BF7" i="29"/>
  <c r="BF4" i="29"/>
  <c r="BF9" i="29"/>
  <c r="BF8" i="29"/>
  <c r="BF5" i="29"/>
  <c r="BF2" i="29"/>
  <c r="BF35" i="29" s="1"/>
  <c r="BD5" i="29"/>
  <c r="BD38" i="29" s="1"/>
  <c r="BD1" i="29"/>
  <c r="BF1" i="29"/>
  <c r="BD7" i="29"/>
  <c r="AA28" i="37"/>
  <c r="AA61" i="37" s="1"/>
  <c r="BF2" i="37"/>
  <c r="AG2" i="37" s="1"/>
  <c r="BF8" i="37"/>
  <c r="AG8" i="37" s="1"/>
  <c r="BB2" i="37"/>
  <c r="AT2" i="37" s="1"/>
  <c r="BB6" i="37"/>
  <c r="AT6" i="37" s="1"/>
  <c r="BF5" i="37"/>
  <c r="AG5" i="37" s="1"/>
  <c r="BB1" i="37"/>
  <c r="BB34" i="37" s="1"/>
  <c r="AZ35" i="37"/>
  <c r="O7" i="37"/>
  <c r="O40" i="37" s="1"/>
  <c r="BF6" i="37"/>
  <c r="AG6" i="37" s="1"/>
  <c r="BA37" i="37"/>
  <c r="G17" i="37"/>
  <c r="G50" i="37" s="1"/>
  <c r="G18" i="37"/>
  <c r="G51" i="37" s="1"/>
  <c r="BE37" i="37"/>
  <c r="AA17" i="37"/>
  <c r="AA50" i="37" s="1"/>
  <c r="BA39" i="37"/>
  <c r="AZ9" i="37"/>
  <c r="BB9" i="37"/>
  <c r="Q7" i="37"/>
  <c r="Q40" i="37" s="1"/>
  <c r="BA35" i="37"/>
  <c r="BD7" i="37"/>
  <c r="BF7" i="37"/>
  <c r="AZ39" i="37"/>
  <c r="Y17" i="37"/>
  <c r="Y50" i="37" s="1"/>
  <c r="BE39" i="37"/>
  <c r="AA18" i="37"/>
  <c r="AA51" i="37" s="1"/>
  <c r="AZ41" i="37"/>
  <c r="O27" i="37"/>
  <c r="O60" i="37" s="1"/>
  <c r="BF9" i="37"/>
  <c r="BD9" i="37"/>
  <c r="BB8" i="37"/>
  <c r="BE35" i="37"/>
  <c r="Q8" i="37"/>
  <c r="Q41" i="37" s="1"/>
  <c r="AZ7" i="37"/>
  <c r="BB7" i="37"/>
  <c r="BF1" i="37"/>
  <c r="AV1" i="37" s="1"/>
  <c r="BD41" i="37"/>
  <c r="BB5" i="37"/>
  <c r="AT5" i="37" s="1"/>
  <c r="BD34" i="37"/>
  <c r="O17" i="37"/>
  <c r="O50" i="37" s="1"/>
  <c r="AZ38" i="37"/>
  <c r="BA36" i="37"/>
  <c r="AA7" i="37"/>
  <c r="AA40" i="37" s="1"/>
  <c r="BD38" i="37"/>
  <c r="BD39" i="37"/>
  <c r="AA8" i="37"/>
  <c r="AA41" i="37" s="1"/>
  <c r="BE36" i="37"/>
  <c r="Q17" i="37"/>
  <c r="Q50" i="37" s="1"/>
  <c r="BA38" i="37"/>
  <c r="BB4" i="37"/>
  <c r="AZ4" i="37"/>
  <c r="BE38" i="37"/>
  <c r="Q18" i="37"/>
  <c r="Q51" i="37" s="1"/>
  <c r="BF4" i="37"/>
  <c r="BD4" i="37"/>
  <c r="E7" i="37"/>
  <c r="E40" i="37" s="1"/>
  <c r="AZ34" i="37"/>
  <c r="BE41" i="37"/>
  <c r="Q28" i="37"/>
  <c r="Q61" i="37" s="1"/>
  <c r="BA34" i="37"/>
  <c r="G7" i="37"/>
  <c r="G40" i="37" s="1"/>
  <c r="G8" i="37"/>
  <c r="G41" i="37" s="1"/>
  <c r="BE34" i="37"/>
  <c r="BA41" i="37"/>
  <c r="Q27" i="37"/>
  <c r="Q60" i="37" s="1"/>
  <c r="BF3" i="37"/>
  <c r="AG3" i="37" s="1"/>
  <c r="BD36" i="37"/>
  <c r="BD35" i="37"/>
  <c r="BB3" i="37"/>
  <c r="AT3" i="37" s="1"/>
  <c r="BA40" i="37"/>
  <c r="G27" i="37"/>
  <c r="G60" i="37" s="1"/>
  <c r="Y7" i="37"/>
  <c r="Y40" i="37" s="1"/>
  <c r="AZ36" i="37"/>
  <c r="G28" i="37"/>
  <c r="G61" i="37" s="1"/>
  <c r="BE40" i="37"/>
  <c r="AA27" i="36"/>
  <c r="AA60" i="36" s="1"/>
  <c r="BA42" i="36"/>
  <c r="AA28" i="36"/>
  <c r="AA61" i="36" s="1"/>
  <c r="BE42" i="36"/>
  <c r="BF7" i="36"/>
  <c r="BD7" i="36"/>
  <c r="BE39" i="36"/>
  <c r="AA18" i="36"/>
  <c r="AA51" i="36" s="1"/>
  <c r="BD6" i="36"/>
  <c r="BF6" i="36"/>
  <c r="BF4" i="36"/>
  <c r="BD4" i="36"/>
  <c r="BA39" i="36"/>
  <c r="AA17" i="36"/>
  <c r="AA50" i="36" s="1"/>
  <c r="BB6" i="36"/>
  <c r="AZ6" i="36"/>
  <c r="BE38" i="36"/>
  <c r="Q18" i="36"/>
  <c r="Q51" i="36" s="1"/>
  <c r="BB4" i="36"/>
  <c r="AZ4" i="36"/>
  <c r="BA38" i="36"/>
  <c r="Q17" i="36"/>
  <c r="Q50" i="36" s="1"/>
  <c r="BA37" i="36"/>
  <c r="G17" i="36"/>
  <c r="G50" i="36" s="1"/>
  <c r="BB9" i="36"/>
  <c r="AZ9" i="36"/>
  <c r="Q27" i="36"/>
  <c r="Q60" i="36" s="1"/>
  <c r="BA41" i="36"/>
  <c r="BB2" i="36"/>
  <c r="AZ2" i="36"/>
  <c r="Q28" i="36"/>
  <c r="Q61" i="36" s="1"/>
  <c r="BE41" i="36"/>
  <c r="BF2" i="36"/>
  <c r="BD2" i="36"/>
  <c r="G18" i="36"/>
  <c r="G51" i="36" s="1"/>
  <c r="BE37" i="36"/>
  <c r="BB3" i="36"/>
  <c r="AZ3" i="36"/>
  <c r="BE35" i="36"/>
  <c r="Q8" i="36"/>
  <c r="Q41" i="36" s="1"/>
  <c r="G8" i="36"/>
  <c r="G41" i="36" s="1"/>
  <c r="BE34" i="36"/>
  <c r="BE42" i="34"/>
  <c r="BF1" i="36"/>
  <c r="BD1" i="36"/>
  <c r="G7" i="36"/>
  <c r="G40" i="36" s="1"/>
  <c r="BA34" i="36"/>
  <c r="BD8" i="36"/>
  <c r="BF8" i="36"/>
  <c r="BB7" i="36"/>
  <c r="AZ7" i="36"/>
  <c r="BF9" i="36"/>
  <c r="BD9" i="36"/>
  <c r="BB8" i="36"/>
  <c r="AZ8" i="36"/>
  <c r="BB5" i="36"/>
  <c r="AZ5" i="36"/>
  <c r="BE40" i="36"/>
  <c r="G28" i="36"/>
  <c r="G61" i="36" s="1"/>
  <c r="BA36" i="36"/>
  <c r="AA7" i="36"/>
  <c r="AA40" i="36" s="1"/>
  <c r="BA35" i="36"/>
  <c r="Q7" i="36"/>
  <c r="Q40" i="36" s="1"/>
  <c r="BF3" i="36"/>
  <c r="BD3" i="36"/>
  <c r="BB1" i="36"/>
  <c r="AZ1" i="36"/>
  <c r="BD5" i="36"/>
  <c r="BF5" i="36"/>
  <c r="G27" i="36"/>
  <c r="G60" i="36" s="1"/>
  <c r="BA40" i="36"/>
  <c r="BE36" i="36"/>
  <c r="AA8" i="36"/>
  <c r="AA41" i="36" s="1"/>
  <c r="AA17" i="34"/>
  <c r="AA50" i="34" s="1"/>
  <c r="BA40" i="34"/>
  <c r="BB7" i="34"/>
  <c r="BB40" i="34" s="1"/>
  <c r="AC27" i="34"/>
  <c r="AC60" i="34" s="1"/>
  <c r="BB42" i="34"/>
  <c r="Q27" i="34"/>
  <c r="Q60" i="34" s="1"/>
  <c r="BA41" i="34"/>
  <c r="BB2" i="34"/>
  <c r="BA2" i="34"/>
  <c r="Q28" i="34"/>
  <c r="Q61" i="34" s="1"/>
  <c r="BE41" i="34"/>
  <c r="BE2" i="34"/>
  <c r="G18" i="34"/>
  <c r="G51" i="34" s="1"/>
  <c r="BE37" i="34"/>
  <c r="BD8" i="34"/>
  <c r="G17" i="34"/>
  <c r="G50" i="34" s="1"/>
  <c r="BA37" i="34"/>
  <c r="AZ8" i="34"/>
  <c r="BB8" i="34"/>
  <c r="BA34" i="34"/>
  <c r="G7" i="34"/>
  <c r="G40" i="34" s="1"/>
  <c r="G8" i="34"/>
  <c r="G41" i="34" s="1"/>
  <c r="BE34" i="34"/>
  <c r="Q18" i="34"/>
  <c r="Q51" i="34" s="1"/>
  <c r="BE38" i="34"/>
  <c r="BD6" i="34"/>
  <c r="AZ4" i="34"/>
  <c r="BB4" i="34"/>
  <c r="BD5" i="34"/>
  <c r="AG7" i="34"/>
  <c r="BD40" i="34"/>
  <c r="AV7" i="34"/>
  <c r="BD4" i="34"/>
  <c r="BB5" i="34"/>
  <c r="AZ5" i="34"/>
  <c r="BF40" i="34"/>
  <c r="I28" i="34"/>
  <c r="I61" i="34" s="1"/>
  <c r="BD3" i="34"/>
  <c r="BB3" i="34"/>
  <c r="AZ3" i="34"/>
  <c r="BA38" i="34"/>
  <c r="Q17" i="34"/>
  <c r="Q50" i="34" s="1"/>
  <c r="AZ42" i="34"/>
  <c r="AT9" i="34"/>
  <c r="Y27" i="34"/>
  <c r="Y60" i="34" s="1"/>
  <c r="BD1" i="34"/>
  <c r="AZ1" i="34"/>
  <c r="BB1" i="34"/>
  <c r="BB6" i="34"/>
  <c r="AZ6" i="34"/>
  <c r="AZ40" i="34"/>
  <c r="E27" i="34"/>
  <c r="E60" i="34" s="1"/>
  <c r="AA8" i="34"/>
  <c r="AA41" i="34" s="1"/>
  <c r="BE36" i="34"/>
  <c r="BA36" i="34"/>
  <c r="AA7" i="34"/>
  <c r="AA40" i="34" s="1"/>
  <c r="BB2" i="29"/>
  <c r="AT2" i="29" s="1"/>
  <c r="AA28" i="29"/>
  <c r="AA61" i="29" s="1"/>
  <c r="BE37" i="29"/>
  <c r="BB5" i="29"/>
  <c r="BB38" i="29" s="1"/>
  <c r="Q17" i="29"/>
  <c r="Q50" i="29" s="1"/>
  <c r="BA38" i="29"/>
  <c r="Q18" i="29"/>
  <c r="Q51" i="29" s="1"/>
  <c r="BE38" i="29"/>
  <c r="O7" i="29"/>
  <c r="O40" i="29" s="1"/>
  <c r="AZ35" i="29"/>
  <c r="BE40" i="29"/>
  <c r="G28" i="29"/>
  <c r="G61" i="29" s="1"/>
  <c r="AZ40" i="29"/>
  <c r="E27" i="29"/>
  <c r="E60" i="29" s="1"/>
  <c r="BD8" i="29"/>
  <c r="BB7" i="29"/>
  <c r="AZ8" i="29"/>
  <c r="BB8" i="29"/>
  <c r="BA34" i="29"/>
  <c r="G7" i="29"/>
  <c r="G40" i="29" s="1"/>
  <c r="G8" i="29"/>
  <c r="G41" i="29" s="1"/>
  <c r="BE34" i="29"/>
  <c r="BA35" i="29"/>
  <c r="Q7" i="29"/>
  <c r="Q40" i="29" s="1"/>
  <c r="Q8" i="29"/>
  <c r="Q41" i="29" s="1"/>
  <c r="BE35" i="29"/>
  <c r="BB1" i="29"/>
  <c r="AT1" i="29" s="1"/>
  <c r="Q28" i="29"/>
  <c r="Q61" i="29" s="1"/>
  <c r="BE41" i="29"/>
  <c r="G27" i="29"/>
  <c r="G60" i="29" s="1"/>
  <c r="BA40" i="29"/>
  <c r="AZ34" i="29"/>
  <c r="E7" i="29"/>
  <c r="E40" i="29" s="1"/>
  <c r="AG2" i="29"/>
  <c r="BD35" i="29"/>
  <c r="BD6" i="29"/>
  <c r="BA41" i="29"/>
  <c r="Q27" i="29"/>
  <c r="Q60" i="29" s="1"/>
  <c r="BB6" i="29"/>
  <c r="AZ6" i="29"/>
  <c r="AZ38" i="29"/>
  <c r="O17" i="29"/>
  <c r="O50" i="29" s="1"/>
  <c r="AA7" i="29"/>
  <c r="AA40" i="29" s="1"/>
  <c r="BA36" i="29"/>
  <c r="BD4" i="29"/>
  <c r="AA8" i="29"/>
  <c r="AA41" i="29" s="1"/>
  <c r="BE36" i="29"/>
  <c r="BB4" i="29"/>
  <c r="AZ4" i="29"/>
  <c r="BB3" i="29"/>
  <c r="AZ3" i="29"/>
  <c r="AA17" i="29"/>
  <c r="AA50" i="29" s="1"/>
  <c r="BA39" i="29"/>
  <c r="BD3" i="29"/>
  <c r="BE39" i="29"/>
  <c r="AA18" i="29"/>
  <c r="AA51" i="29" s="1"/>
  <c r="BD9" i="29"/>
  <c r="BB9" i="29"/>
  <c r="AZ9" i="29"/>
  <c r="BD34" i="29" l="1"/>
  <c r="AG1" i="29"/>
  <c r="BD36" i="44"/>
  <c r="AV3" i="44"/>
  <c r="AG3" i="44"/>
  <c r="O17" i="44"/>
  <c r="O50" i="44" s="1"/>
  <c r="AZ38" i="44"/>
  <c r="AT5" i="44"/>
  <c r="AC8" i="44"/>
  <c r="AC41" i="44" s="1"/>
  <c r="BF36" i="44"/>
  <c r="BB38" i="44"/>
  <c r="S17" i="44"/>
  <c r="S50" i="44" s="1"/>
  <c r="BD37" i="44"/>
  <c r="AG4" i="44"/>
  <c r="AV4" i="44"/>
  <c r="BF38" i="44"/>
  <c r="S18" i="44"/>
  <c r="S51" i="44" s="1"/>
  <c r="BF37" i="44"/>
  <c r="I18" i="44"/>
  <c r="I51" i="44" s="1"/>
  <c r="AG5" i="44"/>
  <c r="BD38" i="44"/>
  <c r="AV5" i="44"/>
  <c r="BF35" i="44"/>
  <c r="S8" i="44"/>
  <c r="S41" i="44" s="1"/>
  <c r="BD34" i="44"/>
  <c r="AG1" i="44"/>
  <c r="AV1" i="44"/>
  <c r="AV2" i="44"/>
  <c r="BD35" i="44"/>
  <c r="AG2" i="44"/>
  <c r="I8" i="44"/>
  <c r="I41" i="44" s="1"/>
  <c r="BF34" i="44"/>
  <c r="AG7" i="44"/>
  <c r="AV7" i="44"/>
  <c r="BD40" i="44"/>
  <c r="AZ36" i="44"/>
  <c r="AT3" i="44"/>
  <c r="Y7" i="44"/>
  <c r="Y40" i="44" s="1"/>
  <c r="AC7" i="44"/>
  <c r="AC40" i="44" s="1"/>
  <c r="BB36" i="44"/>
  <c r="I28" i="44"/>
  <c r="I61" i="44" s="1"/>
  <c r="BF40" i="44"/>
  <c r="E27" i="44"/>
  <c r="E60" i="44" s="1"/>
  <c r="AZ40" i="44"/>
  <c r="AT7" i="44"/>
  <c r="I27" i="44"/>
  <c r="I60" i="44" s="1"/>
  <c r="BB40" i="44"/>
  <c r="AG6" i="44"/>
  <c r="BD39" i="44"/>
  <c r="AV6" i="44"/>
  <c r="AC18" i="44"/>
  <c r="AC51" i="44" s="1"/>
  <c r="BF39" i="44"/>
  <c r="BB39" i="44"/>
  <c r="AC17" i="44"/>
  <c r="AC50" i="44" s="1"/>
  <c r="AZ41" i="44"/>
  <c r="O27" i="44"/>
  <c r="O60" i="44" s="1"/>
  <c r="AT8" i="44"/>
  <c r="E7" i="44"/>
  <c r="E40" i="44" s="1"/>
  <c r="AZ34" i="44"/>
  <c r="AT1" i="44"/>
  <c r="BB41" i="44"/>
  <c r="S27" i="44"/>
  <c r="S60" i="44" s="1"/>
  <c r="BB34" i="44"/>
  <c r="I7" i="44"/>
  <c r="I40" i="44" s="1"/>
  <c r="BF41" i="44"/>
  <c r="S28" i="44"/>
  <c r="S61" i="44" s="1"/>
  <c r="AV8" i="44"/>
  <c r="AG8" i="44"/>
  <c r="BD41" i="44"/>
  <c r="AT4" i="44"/>
  <c r="AZ37" i="44"/>
  <c r="E17" i="44"/>
  <c r="E50" i="44" s="1"/>
  <c r="BB42" i="44"/>
  <c r="AC27" i="44"/>
  <c r="AC60" i="44" s="1"/>
  <c r="AZ39" i="44"/>
  <c r="Y17" i="44"/>
  <c r="Y50" i="44" s="1"/>
  <c r="AT6" i="44"/>
  <c r="BB37" i="44"/>
  <c r="I17" i="44"/>
  <c r="I50" i="44" s="1"/>
  <c r="Y27" i="44"/>
  <c r="Y60" i="44" s="1"/>
  <c r="AT9" i="44"/>
  <c r="AZ42" i="44"/>
  <c r="AT2" i="44"/>
  <c r="AZ35" i="44"/>
  <c r="O7" i="44"/>
  <c r="O40" i="44" s="1"/>
  <c r="BD42" i="44"/>
  <c r="AG9" i="44"/>
  <c r="AV9" i="44"/>
  <c r="BB35" i="44"/>
  <c r="S7" i="44"/>
  <c r="S40" i="44" s="1"/>
  <c r="AC28" i="44"/>
  <c r="AC61" i="44" s="1"/>
  <c r="BF42" i="44"/>
  <c r="BF37" i="43"/>
  <c r="I18" i="43"/>
  <c r="I51" i="43" s="1"/>
  <c r="BB37" i="43"/>
  <c r="I17" i="43"/>
  <c r="I50" i="43" s="1"/>
  <c r="AT1" i="43"/>
  <c r="AT34" i="43" s="1"/>
  <c r="BB34" i="43"/>
  <c r="AV1" i="43"/>
  <c r="AV34" i="43" s="1"/>
  <c r="BF34" i="43"/>
  <c r="AV39" i="43"/>
  <c r="AL6" i="43"/>
  <c r="AJ6" i="43"/>
  <c r="AX6" i="43"/>
  <c r="AT39" i="43"/>
  <c r="BB35" i="43"/>
  <c r="S7" i="43"/>
  <c r="S40" i="43" s="1"/>
  <c r="AZ35" i="43"/>
  <c r="O7" i="43"/>
  <c r="O40" i="43" s="1"/>
  <c r="AT2" i="43"/>
  <c r="BF35" i="43"/>
  <c r="S8" i="43"/>
  <c r="S41" i="43" s="1"/>
  <c r="BF42" i="43"/>
  <c r="AC28" i="43"/>
  <c r="AC61" i="43" s="1"/>
  <c r="I27" i="43"/>
  <c r="I60" i="43" s="1"/>
  <c r="BB40" i="43"/>
  <c r="BE42" i="43"/>
  <c r="AA28" i="43"/>
  <c r="AA61" i="43" s="1"/>
  <c r="AG9" i="43"/>
  <c r="AV9" i="43"/>
  <c r="AZ40" i="43"/>
  <c r="AT7" i="43"/>
  <c r="E27" i="43"/>
  <c r="E60" i="43" s="1"/>
  <c r="AG7" i="43"/>
  <c r="BD40" i="43"/>
  <c r="AV7" i="43"/>
  <c r="AC18" i="43"/>
  <c r="AC51" i="43" s="1"/>
  <c r="BF39" i="43"/>
  <c r="U47" i="43"/>
  <c r="U14" i="43"/>
  <c r="AG39" i="43"/>
  <c r="BF40" i="43"/>
  <c r="I28" i="43"/>
  <c r="I61" i="43" s="1"/>
  <c r="BD35" i="43"/>
  <c r="AG2" i="43"/>
  <c r="AV2" i="43"/>
  <c r="AV5" i="43"/>
  <c r="AG5" i="43"/>
  <c r="BD38" i="43"/>
  <c r="AV3" i="43"/>
  <c r="BD36" i="43"/>
  <c r="AG3" i="43"/>
  <c r="S18" i="43"/>
  <c r="S51" i="43" s="1"/>
  <c r="BF38" i="43"/>
  <c r="AC8" i="43"/>
  <c r="AC41" i="43" s="1"/>
  <c r="BF36" i="43"/>
  <c r="AL4" i="43"/>
  <c r="AV37" i="43"/>
  <c r="O17" i="43"/>
  <c r="O50" i="43" s="1"/>
  <c r="AT5" i="43"/>
  <c r="AZ38" i="43"/>
  <c r="AC27" i="43"/>
  <c r="AC60" i="43" s="1"/>
  <c r="BB42" i="43"/>
  <c r="A14" i="43"/>
  <c r="A47" i="43"/>
  <c r="AG37" i="43"/>
  <c r="BB38" i="43"/>
  <c r="S17" i="43"/>
  <c r="S50" i="43" s="1"/>
  <c r="AA27" i="43"/>
  <c r="AA60" i="43" s="1"/>
  <c r="BA42" i="43"/>
  <c r="AT9" i="43"/>
  <c r="O27" i="43"/>
  <c r="O60" i="43" s="1"/>
  <c r="AZ41" i="43"/>
  <c r="AT8" i="43"/>
  <c r="AG34" i="43"/>
  <c r="AX52" i="43"/>
  <c r="A37" i="43"/>
  <c r="A4" i="43"/>
  <c r="S27" i="43"/>
  <c r="S60" i="43" s="1"/>
  <c r="BB41" i="43"/>
  <c r="BB39" i="43"/>
  <c r="AC17" i="43"/>
  <c r="AC50" i="43" s="1"/>
  <c r="S28" i="43"/>
  <c r="S61" i="43" s="1"/>
  <c r="BF41" i="43"/>
  <c r="AG8" i="43"/>
  <c r="BD41" i="43"/>
  <c r="AV8" i="43"/>
  <c r="Y7" i="43"/>
  <c r="Y40" i="43" s="1"/>
  <c r="AT3" i="43"/>
  <c r="AZ36" i="43"/>
  <c r="AC7" i="43"/>
  <c r="AC40" i="43" s="1"/>
  <c r="BB36" i="43"/>
  <c r="AJ4" i="43"/>
  <c r="AT37" i="43"/>
  <c r="AX4" i="43"/>
  <c r="AG1" i="42"/>
  <c r="AG34" i="42" s="1"/>
  <c r="I8" i="42"/>
  <c r="I41" i="42" s="1"/>
  <c r="AV1" i="42"/>
  <c r="AL1" i="42" s="1"/>
  <c r="I7" i="42"/>
  <c r="I40" i="42" s="1"/>
  <c r="BB34" i="42"/>
  <c r="AT6" i="42"/>
  <c r="Y17" i="42"/>
  <c r="Y50" i="42" s="1"/>
  <c r="AZ39" i="42"/>
  <c r="BF36" i="42"/>
  <c r="AC8" i="42"/>
  <c r="AC41" i="42" s="1"/>
  <c r="BD36" i="42"/>
  <c r="AG3" i="42"/>
  <c r="AV3" i="42"/>
  <c r="E17" i="42"/>
  <c r="E50" i="42" s="1"/>
  <c r="AZ37" i="42"/>
  <c r="AT4" i="42"/>
  <c r="AZ36" i="42"/>
  <c r="Y7" i="42"/>
  <c r="Y40" i="42" s="1"/>
  <c r="AT3" i="42"/>
  <c r="AG9" i="42"/>
  <c r="AV9" i="42"/>
  <c r="BD42" i="42"/>
  <c r="BD41" i="42"/>
  <c r="AV8" i="42"/>
  <c r="AG8" i="42"/>
  <c r="BF41" i="42"/>
  <c r="S28" i="42"/>
  <c r="S61" i="42" s="1"/>
  <c r="AC17" i="42"/>
  <c r="AC50" i="42" s="1"/>
  <c r="BB39" i="42"/>
  <c r="BD38" i="42"/>
  <c r="AV5" i="42"/>
  <c r="AG5" i="42"/>
  <c r="AT8" i="42"/>
  <c r="AZ41" i="42"/>
  <c r="O27" i="42"/>
  <c r="O60" i="42" s="1"/>
  <c r="S18" i="42"/>
  <c r="S51" i="42" s="1"/>
  <c r="BF38" i="42"/>
  <c r="S27" i="42"/>
  <c r="S60" i="42" s="1"/>
  <c r="BB41" i="42"/>
  <c r="I17" i="42"/>
  <c r="I50" i="42" s="1"/>
  <c r="BB37" i="42"/>
  <c r="BB36" i="42"/>
  <c r="AC7" i="42"/>
  <c r="AC40" i="42" s="1"/>
  <c r="AC28" i="42"/>
  <c r="AC61" i="42" s="1"/>
  <c r="BF42" i="42"/>
  <c r="AT7" i="42"/>
  <c r="AZ40" i="42"/>
  <c r="E27" i="42"/>
  <c r="E60" i="42" s="1"/>
  <c r="Y27" i="42"/>
  <c r="Y60" i="42" s="1"/>
  <c r="AZ42" i="42"/>
  <c r="AT9" i="42"/>
  <c r="BB40" i="42"/>
  <c r="I27" i="42"/>
  <c r="I60" i="42" s="1"/>
  <c r="AC27" i="42"/>
  <c r="AC60" i="42" s="1"/>
  <c r="BB42" i="42"/>
  <c r="BD37" i="42"/>
  <c r="AV4" i="42"/>
  <c r="AG4" i="42"/>
  <c r="BF39" i="42"/>
  <c r="AC18" i="42"/>
  <c r="AC51" i="42" s="1"/>
  <c r="BB35" i="42"/>
  <c r="S7" i="42"/>
  <c r="S40" i="42" s="1"/>
  <c r="O17" i="42"/>
  <c r="O50" i="42" s="1"/>
  <c r="AZ38" i="42"/>
  <c r="AT5" i="42"/>
  <c r="AT2" i="42"/>
  <c r="O7" i="42"/>
  <c r="O40" i="42" s="1"/>
  <c r="AZ35" i="42"/>
  <c r="S17" i="42"/>
  <c r="S50" i="42" s="1"/>
  <c r="BB38" i="42"/>
  <c r="BF40" i="42"/>
  <c r="I28" i="42"/>
  <c r="I61" i="42" s="1"/>
  <c r="BD35" i="42"/>
  <c r="AV2" i="42"/>
  <c r="AG2" i="42"/>
  <c r="AV6" i="42"/>
  <c r="BD39" i="42"/>
  <c r="AG6" i="42"/>
  <c r="AV7" i="42"/>
  <c r="BD40" i="42"/>
  <c r="AG7" i="42"/>
  <c r="BF35" i="42"/>
  <c r="S8" i="42"/>
  <c r="S41" i="42" s="1"/>
  <c r="BF37" i="42"/>
  <c r="I18" i="42"/>
  <c r="I51" i="42" s="1"/>
  <c r="AJ1" i="42"/>
  <c r="AT34" i="42"/>
  <c r="AT8" i="39"/>
  <c r="AT41" i="39" s="1"/>
  <c r="AG8" i="39"/>
  <c r="K57" i="39" s="1"/>
  <c r="BB40" i="38"/>
  <c r="BB41" i="39"/>
  <c r="AT7" i="38"/>
  <c r="AJ7" i="38" s="1"/>
  <c r="AV41" i="39"/>
  <c r="AL8" i="39"/>
  <c r="BB42" i="38"/>
  <c r="AC27" i="38"/>
  <c r="AC60" i="38" s="1"/>
  <c r="I28" i="38"/>
  <c r="I61" i="38" s="1"/>
  <c r="BF40" i="38"/>
  <c r="BF41" i="38"/>
  <c r="S28" i="38"/>
  <c r="S61" i="38" s="1"/>
  <c r="BB37" i="38"/>
  <c r="I17" i="38"/>
  <c r="I50" i="38" s="1"/>
  <c r="BB36" i="39"/>
  <c r="AC7" i="39"/>
  <c r="AC40" i="39" s="1"/>
  <c r="S17" i="39"/>
  <c r="S50" i="39" s="1"/>
  <c r="BB38" i="39"/>
  <c r="Y7" i="39"/>
  <c r="Y40" i="39" s="1"/>
  <c r="AT3" i="39"/>
  <c r="AZ36" i="39"/>
  <c r="AT1" i="39"/>
  <c r="E7" i="39"/>
  <c r="E40" i="39" s="1"/>
  <c r="AZ34" i="39"/>
  <c r="O17" i="39"/>
  <c r="O50" i="39" s="1"/>
  <c r="AT5" i="39"/>
  <c r="AZ38" i="39"/>
  <c r="AZ42" i="38"/>
  <c r="AT9" i="38"/>
  <c r="Y27" i="38"/>
  <c r="Y60" i="38" s="1"/>
  <c r="AZ37" i="38"/>
  <c r="E17" i="38"/>
  <c r="E50" i="38" s="1"/>
  <c r="AT4" i="38"/>
  <c r="BB34" i="39"/>
  <c r="I7" i="39"/>
  <c r="I40" i="39" s="1"/>
  <c r="BB35" i="39"/>
  <c r="S7" i="39"/>
  <c r="S40" i="39" s="1"/>
  <c r="AT2" i="39"/>
  <c r="AZ35" i="39"/>
  <c r="O7" i="39"/>
  <c r="O40" i="39" s="1"/>
  <c r="BB37" i="39"/>
  <c r="I17" i="39"/>
  <c r="I50" i="39" s="1"/>
  <c r="O17" i="38"/>
  <c r="O50" i="38" s="1"/>
  <c r="AT5" i="38"/>
  <c r="AZ38" i="38"/>
  <c r="AJ1" i="38"/>
  <c r="AT34" i="38"/>
  <c r="I8" i="38"/>
  <c r="I41" i="38" s="1"/>
  <c r="BF34" i="38"/>
  <c r="BE34" i="38"/>
  <c r="G8" i="38"/>
  <c r="G41" i="38" s="1"/>
  <c r="AV1" i="38"/>
  <c r="AX1" i="38" s="1"/>
  <c r="AG1" i="38"/>
  <c r="BB35" i="38"/>
  <c r="S7" i="38"/>
  <c r="S40" i="38" s="1"/>
  <c r="I8" i="39"/>
  <c r="I41" i="39" s="1"/>
  <c r="BF34" i="39"/>
  <c r="S27" i="38"/>
  <c r="S60" i="38" s="1"/>
  <c r="BB41" i="38"/>
  <c r="AT2" i="38"/>
  <c r="AZ35" i="38"/>
  <c r="O7" i="38"/>
  <c r="O40" i="38" s="1"/>
  <c r="AG1" i="39"/>
  <c r="BD34" i="39"/>
  <c r="AV1" i="39"/>
  <c r="AZ41" i="38"/>
  <c r="O27" i="38"/>
  <c r="O60" i="38" s="1"/>
  <c r="AT8" i="38"/>
  <c r="AC8" i="38"/>
  <c r="AC41" i="38" s="1"/>
  <c r="BF36" i="38"/>
  <c r="BD37" i="38"/>
  <c r="AG4" i="38"/>
  <c r="AV4" i="38"/>
  <c r="BF38" i="39"/>
  <c r="S18" i="39"/>
  <c r="S51" i="39" s="1"/>
  <c r="AG4" i="39"/>
  <c r="AV4" i="39"/>
  <c r="BD37" i="39"/>
  <c r="BF36" i="39"/>
  <c r="AC8" i="39"/>
  <c r="AC41" i="39" s="1"/>
  <c r="AT9" i="39"/>
  <c r="Y27" i="39"/>
  <c r="Y60" i="39" s="1"/>
  <c r="AZ42" i="39"/>
  <c r="AG3" i="38"/>
  <c r="AV3" i="38"/>
  <c r="BD36" i="38"/>
  <c r="BF37" i="38"/>
  <c r="I18" i="38"/>
  <c r="I51" i="38" s="1"/>
  <c r="AG5" i="39"/>
  <c r="AV5" i="39"/>
  <c r="BD38" i="39"/>
  <c r="G28" i="38"/>
  <c r="G61" i="38" s="1"/>
  <c r="BE40" i="38"/>
  <c r="AV7" i="38"/>
  <c r="AG7" i="38"/>
  <c r="AT4" i="39"/>
  <c r="AZ37" i="39"/>
  <c r="E17" i="39"/>
  <c r="E50" i="39" s="1"/>
  <c r="AG6" i="39"/>
  <c r="AV6" i="39"/>
  <c r="BD39" i="39"/>
  <c r="S18" i="38"/>
  <c r="S51" i="38" s="1"/>
  <c r="BF38" i="38"/>
  <c r="AC27" i="39"/>
  <c r="AC60" i="39" s="1"/>
  <c r="BB42" i="39"/>
  <c r="BB34" i="38"/>
  <c r="I7" i="38"/>
  <c r="I40" i="38" s="1"/>
  <c r="S8" i="38"/>
  <c r="S41" i="38" s="1"/>
  <c r="BF35" i="38"/>
  <c r="AG6" i="38"/>
  <c r="AV6" i="38"/>
  <c r="BD39" i="38"/>
  <c r="AG7" i="39"/>
  <c r="BD40" i="39"/>
  <c r="AV7" i="39"/>
  <c r="BF37" i="39"/>
  <c r="I18" i="39"/>
  <c r="I51" i="39" s="1"/>
  <c r="BF41" i="39"/>
  <c r="S28" i="39"/>
  <c r="S61" i="39" s="1"/>
  <c r="AG2" i="38"/>
  <c r="AV2" i="38"/>
  <c r="BD35" i="38"/>
  <c r="AC18" i="38"/>
  <c r="AC51" i="38" s="1"/>
  <c r="BF39" i="38"/>
  <c r="AC18" i="39"/>
  <c r="AC51" i="39" s="1"/>
  <c r="BF39" i="39"/>
  <c r="I28" i="39"/>
  <c r="I61" i="39" s="1"/>
  <c r="BF40" i="39"/>
  <c r="Y17" i="39"/>
  <c r="Y50" i="39" s="1"/>
  <c r="AT6" i="39"/>
  <c r="AZ39" i="39"/>
  <c r="AG9" i="38"/>
  <c r="AV9" i="38"/>
  <c r="BD42" i="38"/>
  <c r="AT3" i="38"/>
  <c r="Y7" i="38"/>
  <c r="Y40" i="38" s="1"/>
  <c r="AZ36" i="38"/>
  <c r="AV9" i="39"/>
  <c r="AG9" i="39"/>
  <c r="BD42" i="39"/>
  <c r="BF35" i="39"/>
  <c r="S8" i="39"/>
  <c r="S41" i="39" s="1"/>
  <c r="I27" i="39"/>
  <c r="I60" i="39" s="1"/>
  <c r="BB40" i="39"/>
  <c r="AV5" i="38"/>
  <c r="AG5" i="38"/>
  <c r="BD38" i="38"/>
  <c r="AC17" i="39"/>
  <c r="AC50" i="39" s="1"/>
  <c r="BB39" i="39"/>
  <c r="AC28" i="38"/>
  <c r="AC61" i="38" s="1"/>
  <c r="BF42" i="38"/>
  <c r="AC7" i="38"/>
  <c r="AC40" i="38" s="1"/>
  <c r="BB36" i="38"/>
  <c r="BF42" i="39"/>
  <c r="AC28" i="39"/>
  <c r="AC61" i="39" s="1"/>
  <c r="AV2" i="39"/>
  <c r="AG2" i="39"/>
  <c r="BD35" i="39"/>
  <c r="E27" i="39"/>
  <c r="E60" i="39" s="1"/>
  <c r="AZ40" i="39"/>
  <c r="AT7" i="39"/>
  <c r="Y17" i="38"/>
  <c r="Y50" i="38" s="1"/>
  <c r="AT6" i="38"/>
  <c r="AZ39" i="38"/>
  <c r="S17" i="38"/>
  <c r="S50" i="38" s="1"/>
  <c r="BB38" i="38"/>
  <c r="BD36" i="39"/>
  <c r="AV3" i="39"/>
  <c r="AG3" i="39"/>
  <c r="BB39" i="38"/>
  <c r="AC17" i="38"/>
  <c r="AC50" i="38" s="1"/>
  <c r="AG8" i="38"/>
  <c r="AV8" i="38"/>
  <c r="BD41" i="38"/>
  <c r="AG9" i="34"/>
  <c r="U24" i="34" s="1"/>
  <c r="AV9" i="34"/>
  <c r="AX9" i="34" s="1"/>
  <c r="AG5" i="29"/>
  <c r="K14" i="29" s="1"/>
  <c r="AV5" i="29"/>
  <c r="AL5" i="29" s="1"/>
  <c r="AV1" i="29"/>
  <c r="AL1" i="29" s="1"/>
  <c r="AV3" i="29"/>
  <c r="AV7" i="29"/>
  <c r="AV40" i="29" s="1"/>
  <c r="BD40" i="29"/>
  <c r="AG7" i="29"/>
  <c r="A57" i="29" s="1"/>
  <c r="AV2" i="29"/>
  <c r="AL2" i="29" s="1"/>
  <c r="BB35" i="37"/>
  <c r="S7" i="37"/>
  <c r="S40" i="37" s="1"/>
  <c r="AV3" i="37"/>
  <c r="AV36" i="37" s="1"/>
  <c r="AV2" i="37"/>
  <c r="AL2" i="37" s="1"/>
  <c r="S18" i="37"/>
  <c r="S51" i="37" s="1"/>
  <c r="BF38" i="37"/>
  <c r="I7" i="37"/>
  <c r="I40" i="37" s="1"/>
  <c r="BF41" i="37"/>
  <c r="AT1" i="37"/>
  <c r="AX1" i="37" s="1"/>
  <c r="S28" i="37"/>
  <c r="S61" i="37" s="1"/>
  <c r="AV8" i="37"/>
  <c r="AL8" i="37" s="1"/>
  <c r="BB39" i="37"/>
  <c r="S8" i="37"/>
  <c r="S41" i="37" s="1"/>
  <c r="BF35" i="37"/>
  <c r="AC17" i="37"/>
  <c r="AC50" i="37" s="1"/>
  <c r="AV5" i="37"/>
  <c r="AV38" i="37" s="1"/>
  <c r="AV6" i="37"/>
  <c r="AL6" i="37" s="1"/>
  <c r="AT36" i="37"/>
  <c r="AJ3" i="37"/>
  <c r="AT38" i="37"/>
  <c r="AJ5" i="37"/>
  <c r="I28" i="37"/>
  <c r="I61" i="37" s="1"/>
  <c r="BF40" i="37"/>
  <c r="AV7" i="37"/>
  <c r="BD40" i="37"/>
  <c r="AG7" i="37"/>
  <c r="BF34" i="37"/>
  <c r="I8" i="37"/>
  <c r="I41" i="37" s="1"/>
  <c r="AJ6" i="37"/>
  <c r="AT39" i="37"/>
  <c r="AL1" i="37"/>
  <c r="AV34" i="37"/>
  <c r="AG1" i="37"/>
  <c r="K37" i="37"/>
  <c r="AG35" i="37"/>
  <c r="K4" i="37"/>
  <c r="E17" i="37"/>
  <c r="E50" i="37" s="1"/>
  <c r="AZ37" i="37"/>
  <c r="AT4" i="37"/>
  <c r="S17" i="37"/>
  <c r="S50" i="37" s="1"/>
  <c r="BB38" i="37"/>
  <c r="BB37" i="37"/>
  <c r="I17" i="37"/>
  <c r="I50" i="37" s="1"/>
  <c r="Y27" i="37"/>
  <c r="Y60" i="37" s="1"/>
  <c r="AZ42" i="37"/>
  <c r="AT9" i="37"/>
  <c r="BD37" i="37"/>
  <c r="AG4" i="37"/>
  <c r="AV4" i="37"/>
  <c r="AC7" i="37"/>
  <c r="AC40" i="37" s="1"/>
  <c r="BB36" i="37"/>
  <c r="AC27" i="37"/>
  <c r="AC60" i="37" s="1"/>
  <c r="BB42" i="37"/>
  <c r="I18" i="37"/>
  <c r="I51" i="37" s="1"/>
  <c r="BF37" i="37"/>
  <c r="AC8" i="37"/>
  <c r="AC41" i="37" s="1"/>
  <c r="BF36" i="37"/>
  <c r="U47" i="37"/>
  <c r="U14" i="37"/>
  <c r="AG39" i="37"/>
  <c r="S27" i="37"/>
  <c r="S60" i="37" s="1"/>
  <c r="BB41" i="37"/>
  <c r="BD42" i="37"/>
  <c r="AV9" i="37"/>
  <c r="AG9" i="37"/>
  <c r="BF39" i="37"/>
  <c r="AC18" i="37"/>
  <c r="AC51" i="37" s="1"/>
  <c r="K57" i="37"/>
  <c r="AG41" i="37"/>
  <c r="K24" i="37"/>
  <c r="U37" i="37"/>
  <c r="AG36" i="37"/>
  <c r="U4" i="37"/>
  <c r="BB40" i="37"/>
  <c r="I27" i="37"/>
  <c r="I60" i="37" s="1"/>
  <c r="AT7" i="37"/>
  <c r="AZ40" i="37"/>
  <c r="E27" i="37"/>
  <c r="E60" i="37" s="1"/>
  <c r="BF42" i="37"/>
  <c r="AC28" i="37"/>
  <c r="AC61" i="37" s="1"/>
  <c r="AG38" i="37"/>
  <c r="K47" i="37"/>
  <c r="K14" i="37"/>
  <c r="AT8" i="37"/>
  <c r="AJ2" i="37"/>
  <c r="AT35" i="37"/>
  <c r="O17" i="36"/>
  <c r="O50" i="36" s="1"/>
  <c r="AT5" i="36"/>
  <c r="AZ38" i="36"/>
  <c r="AV8" i="36"/>
  <c r="AG8" i="36"/>
  <c r="BD41" i="36"/>
  <c r="S18" i="36"/>
  <c r="S51" i="36" s="1"/>
  <c r="BF38" i="36"/>
  <c r="E7" i="36"/>
  <c r="E40" i="36" s="1"/>
  <c r="AZ34" i="36"/>
  <c r="AT1" i="36"/>
  <c r="AV3" i="36"/>
  <c r="BD36" i="36"/>
  <c r="AG3" i="36"/>
  <c r="BF36" i="36"/>
  <c r="AC8" i="36"/>
  <c r="AC41" i="36" s="1"/>
  <c r="AT6" i="36"/>
  <c r="AZ39" i="36"/>
  <c r="Y17" i="36"/>
  <c r="Y50" i="36" s="1"/>
  <c r="BB37" i="36"/>
  <c r="I17" i="36"/>
  <c r="I50" i="36" s="1"/>
  <c r="BB39" i="36"/>
  <c r="AC17" i="36"/>
  <c r="AC50" i="36" s="1"/>
  <c r="AT3" i="36"/>
  <c r="AZ36" i="36"/>
  <c r="Y7" i="36"/>
  <c r="Y40" i="36" s="1"/>
  <c r="AC7" i="36"/>
  <c r="AC40" i="36" s="1"/>
  <c r="BB36" i="36"/>
  <c r="AG4" i="36"/>
  <c r="BD37" i="36"/>
  <c r="AV4" i="36"/>
  <c r="I7" i="36"/>
  <c r="I40" i="36" s="1"/>
  <c r="BB34" i="36"/>
  <c r="BF37" i="36"/>
  <c r="I18" i="36"/>
  <c r="I51" i="36" s="1"/>
  <c r="BD34" i="36"/>
  <c r="AV1" i="36"/>
  <c r="AG1" i="36"/>
  <c r="BF39" i="36"/>
  <c r="AC18" i="36"/>
  <c r="AC51" i="36" s="1"/>
  <c r="AT4" i="36"/>
  <c r="AZ37" i="36"/>
  <c r="E17" i="36"/>
  <c r="E50" i="36" s="1"/>
  <c r="AV2" i="36"/>
  <c r="BD35" i="36"/>
  <c r="AG2" i="36"/>
  <c r="AV5" i="36"/>
  <c r="BD38" i="36"/>
  <c r="AG5" i="36"/>
  <c r="BF35" i="36"/>
  <c r="S8" i="36"/>
  <c r="S41" i="36" s="1"/>
  <c r="AG7" i="36"/>
  <c r="BD40" i="36"/>
  <c r="AV7" i="36"/>
  <c r="BD42" i="36"/>
  <c r="AV9" i="36"/>
  <c r="AG9" i="36"/>
  <c r="AZ40" i="36"/>
  <c r="E27" i="36"/>
  <c r="E60" i="36" s="1"/>
  <c r="AT7" i="36"/>
  <c r="BB38" i="36"/>
  <c r="S17" i="36"/>
  <c r="S50" i="36" s="1"/>
  <c r="AT8" i="36"/>
  <c r="O27" i="36"/>
  <c r="O60" i="36" s="1"/>
  <c r="AZ41" i="36"/>
  <c r="S27" i="36"/>
  <c r="S60" i="36" s="1"/>
  <c r="BB41" i="36"/>
  <c r="BB35" i="36"/>
  <c r="S7" i="36"/>
  <c r="S40" i="36" s="1"/>
  <c r="BF42" i="36"/>
  <c r="AC28" i="36"/>
  <c r="AC61" i="36" s="1"/>
  <c r="AC28" i="34"/>
  <c r="AC61" i="34" s="1"/>
  <c r="BB40" i="36"/>
  <c r="I27" i="36"/>
  <c r="I60" i="36" s="1"/>
  <c r="AZ42" i="36"/>
  <c r="Y27" i="36"/>
  <c r="Y60" i="36" s="1"/>
  <c r="AT9" i="36"/>
  <c r="BF34" i="36"/>
  <c r="I8" i="36"/>
  <c r="I41" i="36" s="1"/>
  <c r="AG6" i="36"/>
  <c r="AV6" i="36"/>
  <c r="BD39" i="36"/>
  <c r="AT2" i="36"/>
  <c r="AZ35" i="36"/>
  <c r="O7" i="36"/>
  <c r="O40" i="36" s="1"/>
  <c r="BF40" i="36"/>
  <c r="I28" i="36"/>
  <c r="I61" i="36" s="1"/>
  <c r="BF42" i="34"/>
  <c r="S28" i="36"/>
  <c r="S61" i="36" s="1"/>
  <c r="BF41" i="36"/>
  <c r="BB42" i="36"/>
  <c r="AC27" i="36"/>
  <c r="AC60" i="36" s="1"/>
  <c r="AT7" i="34"/>
  <c r="AT40" i="34" s="1"/>
  <c r="I27" i="34"/>
  <c r="I60" i="34" s="1"/>
  <c r="AL7" i="34"/>
  <c r="AV40" i="34"/>
  <c r="A57" i="34"/>
  <c r="AG40" i="34"/>
  <c r="A24" i="34"/>
  <c r="AZ36" i="34"/>
  <c r="AT3" i="34"/>
  <c r="Y7" i="34"/>
  <c r="Y40" i="34" s="1"/>
  <c r="AC7" i="34"/>
  <c r="AC40" i="34" s="1"/>
  <c r="BB36" i="34"/>
  <c r="BF36" i="34"/>
  <c r="AC8" i="34"/>
  <c r="AC41" i="34" s="1"/>
  <c r="BD41" i="34"/>
  <c r="AV8" i="34"/>
  <c r="AG8" i="34"/>
  <c r="AT5" i="34"/>
  <c r="AZ38" i="34"/>
  <c r="O17" i="34"/>
  <c r="O50" i="34" s="1"/>
  <c r="BF41" i="34"/>
  <c r="S28" i="34"/>
  <c r="S61" i="34" s="1"/>
  <c r="AV4" i="34"/>
  <c r="AG4" i="34"/>
  <c r="BD37" i="34"/>
  <c r="O27" i="34"/>
  <c r="O60" i="34" s="1"/>
  <c r="AT8" i="34"/>
  <c r="AZ41" i="34"/>
  <c r="BB38" i="34"/>
  <c r="S17" i="34"/>
  <c r="S50" i="34" s="1"/>
  <c r="I18" i="34"/>
  <c r="I51" i="34" s="1"/>
  <c r="BF37" i="34"/>
  <c r="S8" i="34"/>
  <c r="S41" i="34" s="1"/>
  <c r="BF35" i="34"/>
  <c r="AZ34" i="34"/>
  <c r="E7" i="34"/>
  <c r="E40" i="34" s="1"/>
  <c r="AT1" i="34"/>
  <c r="AG5" i="34"/>
  <c r="AV5" i="34"/>
  <c r="BD38" i="34"/>
  <c r="BA35" i="34"/>
  <c r="Q7" i="34"/>
  <c r="Q40" i="34" s="1"/>
  <c r="AT2" i="34"/>
  <c r="AZ39" i="34"/>
  <c r="AT6" i="34"/>
  <c r="Y17" i="34"/>
  <c r="Y50" i="34" s="1"/>
  <c r="BB39" i="34"/>
  <c r="AC17" i="34"/>
  <c r="AC50" i="34" s="1"/>
  <c r="BE35" i="34"/>
  <c r="Q8" i="34"/>
  <c r="Q41" i="34" s="1"/>
  <c r="AG2" i="34"/>
  <c r="AV2" i="34"/>
  <c r="BB35" i="34"/>
  <c r="S7" i="34"/>
  <c r="S40" i="34" s="1"/>
  <c r="I17" i="34"/>
  <c r="I50" i="34" s="1"/>
  <c r="BB37" i="34"/>
  <c r="AV1" i="34"/>
  <c r="AG1" i="34"/>
  <c r="BD34" i="34"/>
  <c r="AC18" i="34"/>
  <c r="AC51" i="34" s="1"/>
  <c r="BF39" i="34"/>
  <c r="I8" i="34"/>
  <c r="I41" i="34" s="1"/>
  <c r="BF34" i="34"/>
  <c r="BD39" i="34"/>
  <c r="AV6" i="34"/>
  <c r="AG6" i="34"/>
  <c r="S27" i="34"/>
  <c r="S60" i="34" s="1"/>
  <c r="BB41" i="34"/>
  <c r="AG3" i="34"/>
  <c r="BD36" i="34"/>
  <c r="AV3" i="34"/>
  <c r="I7" i="34"/>
  <c r="I40" i="34" s="1"/>
  <c r="BB34" i="34"/>
  <c r="BF38" i="34"/>
  <c r="S18" i="34"/>
  <c r="S51" i="34" s="1"/>
  <c r="E17" i="34"/>
  <c r="E50" i="34" s="1"/>
  <c r="AT4" i="34"/>
  <c r="AZ37" i="34"/>
  <c r="AT42" i="34"/>
  <c r="AJ9" i="34"/>
  <c r="BF34" i="29"/>
  <c r="I8" i="29"/>
  <c r="I41" i="29" s="1"/>
  <c r="S8" i="29"/>
  <c r="S41" i="29" s="1"/>
  <c r="S7" i="29"/>
  <c r="S40" i="29" s="1"/>
  <c r="BB35" i="29"/>
  <c r="AT5" i="29"/>
  <c r="AT38" i="29" s="1"/>
  <c r="S17" i="29"/>
  <c r="S50" i="29" s="1"/>
  <c r="BB37" i="29"/>
  <c r="I17" i="29"/>
  <c r="I50" i="29" s="1"/>
  <c r="E17" i="29"/>
  <c r="E50" i="29" s="1"/>
  <c r="AT4" i="29"/>
  <c r="AZ37" i="29"/>
  <c r="AG35" i="29"/>
  <c r="K37" i="29"/>
  <c r="K4" i="29"/>
  <c r="I18" i="29"/>
  <c r="I51" i="29" s="1"/>
  <c r="BF37" i="29"/>
  <c r="AV8" i="29"/>
  <c r="AG8" i="29"/>
  <c r="BD41" i="29"/>
  <c r="S28" i="29"/>
  <c r="S61" i="29" s="1"/>
  <c r="BF41" i="29"/>
  <c r="AC18" i="29"/>
  <c r="AC51" i="29" s="1"/>
  <c r="BF39" i="29"/>
  <c r="AZ41" i="29"/>
  <c r="AT8" i="29"/>
  <c r="O27" i="29"/>
  <c r="O60" i="29" s="1"/>
  <c r="AT34" i="29"/>
  <c r="AJ1" i="29"/>
  <c r="AC27" i="29"/>
  <c r="AC60" i="29" s="1"/>
  <c r="BB42" i="29"/>
  <c r="BF42" i="29"/>
  <c r="AC28" i="29"/>
  <c r="AC61" i="29" s="1"/>
  <c r="AG3" i="29"/>
  <c r="BD36" i="29"/>
  <c r="AC17" i="29"/>
  <c r="AC50" i="29" s="1"/>
  <c r="BB39" i="29"/>
  <c r="S18" i="29"/>
  <c r="S51" i="29" s="1"/>
  <c r="BF38" i="29"/>
  <c r="S27" i="29"/>
  <c r="S60" i="29" s="1"/>
  <c r="BB41" i="29"/>
  <c r="BD37" i="29"/>
  <c r="AV4" i="29"/>
  <c r="AG4" i="29"/>
  <c r="I7" i="29"/>
  <c r="I40" i="29" s="1"/>
  <c r="BB34" i="29"/>
  <c r="AT35" i="29"/>
  <c r="AJ2" i="29"/>
  <c r="AC8" i="29"/>
  <c r="AC41" i="29" s="1"/>
  <c r="BF36" i="29"/>
  <c r="AV6" i="29"/>
  <c r="BD39" i="29"/>
  <c r="AG6" i="29"/>
  <c r="I27" i="29"/>
  <c r="I60" i="29" s="1"/>
  <c r="BB40" i="29"/>
  <c r="AT7" i="29"/>
  <c r="AT6" i="29"/>
  <c r="AZ39" i="29"/>
  <c r="Y17" i="29"/>
  <c r="Y50" i="29" s="1"/>
  <c r="AZ36" i="29"/>
  <c r="Y7" i="29"/>
  <c r="Y40" i="29" s="1"/>
  <c r="AT3" i="29"/>
  <c r="I28" i="29"/>
  <c r="I61" i="29" s="1"/>
  <c r="BF40" i="29"/>
  <c r="Y27" i="29"/>
  <c r="Y60" i="29" s="1"/>
  <c r="AZ42" i="29"/>
  <c r="AT9" i="29"/>
  <c r="AG9" i="29"/>
  <c r="BD42" i="29"/>
  <c r="AV9" i="29"/>
  <c r="BB36" i="29"/>
  <c r="AC7" i="29"/>
  <c r="AC40" i="29" s="1"/>
  <c r="AX52" i="29" l="1"/>
  <c r="AG34" i="29"/>
  <c r="AL6" i="44"/>
  <c r="AV39" i="44"/>
  <c r="AX52" i="44"/>
  <c r="AG34" i="44"/>
  <c r="A37" i="44"/>
  <c r="A4" i="44"/>
  <c r="U14" i="44"/>
  <c r="U47" i="44"/>
  <c r="AG39" i="44"/>
  <c r="AT37" i="44"/>
  <c r="AX4" i="44"/>
  <c r="AJ4" i="44"/>
  <c r="AL5" i="44"/>
  <c r="AV38" i="44"/>
  <c r="AJ7" i="44"/>
  <c r="AT40" i="44"/>
  <c r="AX7" i="44"/>
  <c r="K24" i="44"/>
  <c r="K57" i="44"/>
  <c r="AG41" i="44"/>
  <c r="K14" i="44"/>
  <c r="K47" i="44"/>
  <c r="AG38" i="44"/>
  <c r="A14" i="44"/>
  <c r="AG37" i="44"/>
  <c r="A47" i="44"/>
  <c r="U24" i="44"/>
  <c r="U57" i="44"/>
  <c r="AG42" i="44"/>
  <c r="AL4" i="44"/>
  <c r="AV37" i="44"/>
  <c r="AT36" i="44"/>
  <c r="AX3" i="44"/>
  <c r="AJ3" i="44"/>
  <c r="AT34" i="44"/>
  <c r="AX1" i="44"/>
  <c r="AJ1" i="44"/>
  <c r="AV41" i="44"/>
  <c r="AL8" i="44"/>
  <c r="AT35" i="44"/>
  <c r="AX2" i="44"/>
  <c r="AJ2" i="44"/>
  <c r="AV40" i="44"/>
  <c r="AL7" i="44"/>
  <c r="AL9" i="44"/>
  <c r="AV42" i="44"/>
  <c r="AT42" i="44"/>
  <c r="AJ9" i="44"/>
  <c r="AX9" i="44"/>
  <c r="AT41" i="44"/>
  <c r="AX8" i="44"/>
  <c r="AJ8" i="44"/>
  <c r="A24" i="44"/>
  <c r="A57" i="44"/>
  <c r="AG40" i="44"/>
  <c r="AX5" i="44"/>
  <c r="AJ5" i="44"/>
  <c r="AT38" i="44"/>
  <c r="K4" i="44"/>
  <c r="K37" i="44"/>
  <c r="AG35" i="44"/>
  <c r="AJ6" i="44"/>
  <c r="AX6" i="44"/>
  <c r="AT39" i="44"/>
  <c r="AG36" i="44"/>
  <c r="U37" i="44"/>
  <c r="U4" i="44"/>
  <c r="AV35" i="44"/>
  <c r="AL2" i="44"/>
  <c r="AV36" i="44"/>
  <c r="AL3" i="44"/>
  <c r="AV34" i="44"/>
  <c r="AL1" i="44"/>
  <c r="AJ1" i="43"/>
  <c r="B15" i="43"/>
  <c r="B48" i="43" s="1"/>
  <c r="AX1" i="43"/>
  <c r="BJ1" i="43" s="1"/>
  <c r="CE34" i="43" s="1"/>
  <c r="D42" i="43" s="1"/>
  <c r="V15" i="43"/>
  <c r="V48" i="43" s="1"/>
  <c r="AL1" i="43"/>
  <c r="AV42" i="43"/>
  <c r="AL9" i="43"/>
  <c r="E43" i="43"/>
  <c r="D43" i="43"/>
  <c r="B45" i="43"/>
  <c r="C43" i="43"/>
  <c r="D44" i="43"/>
  <c r="F42" i="43"/>
  <c r="I45" i="43"/>
  <c r="I44" i="43"/>
  <c r="B43" i="43"/>
  <c r="G45" i="43"/>
  <c r="H44" i="43"/>
  <c r="E45" i="43"/>
  <c r="G44" i="43"/>
  <c r="D45" i="43"/>
  <c r="F44" i="43"/>
  <c r="H42" i="43"/>
  <c r="C45" i="43"/>
  <c r="E44" i="43"/>
  <c r="B44" i="43"/>
  <c r="AN57" i="43"/>
  <c r="G43" i="43"/>
  <c r="C44" i="43"/>
  <c r="AP57" i="43"/>
  <c r="U24" i="43"/>
  <c r="AG42" i="43"/>
  <c r="U57" i="43"/>
  <c r="AJ8" i="43"/>
  <c r="AT41" i="43"/>
  <c r="AX8" i="43"/>
  <c r="AV36" i="43"/>
  <c r="AL3" i="43"/>
  <c r="AN4" i="43"/>
  <c r="G15" i="43" s="1"/>
  <c r="G48" i="43" s="1"/>
  <c r="BM4" i="43"/>
  <c r="CH37" i="43" s="1"/>
  <c r="I52" i="43" s="1"/>
  <c r="BK4" i="43"/>
  <c r="CF37" i="43" s="1"/>
  <c r="E52" i="43" s="1"/>
  <c r="BJ4" i="43"/>
  <c r="CE37" i="43" s="1"/>
  <c r="D52" i="43" s="1"/>
  <c r="AX37" i="43"/>
  <c r="BI4" i="43"/>
  <c r="CD37" i="43" s="1"/>
  <c r="C52" i="43" s="1"/>
  <c r="BH4" i="43"/>
  <c r="CC37" i="43" s="1"/>
  <c r="B52" i="43" s="1"/>
  <c r="BL4" i="43"/>
  <c r="CG37" i="43" s="1"/>
  <c r="G52" i="43" s="1"/>
  <c r="AT42" i="43"/>
  <c r="AX9" i="43"/>
  <c r="AJ9" i="43"/>
  <c r="AL5" i="43"/>
  <c r="AV38" i="43"/>
  <c r="AL2" i="43"/>
  <c r="AV35" i="43"/>
  <c r="BQ37" i="43"/>
  <c r="BP37" i="43"/>
  <c r="BM37" i="43"/>
  <c r="BL37" i="43"/>
  <c r="BK37" i="43"/>
  <c r="BJ37" i="43"/>
  <c r="BX37" i="43"/>
  <c r="BV37" i="43"/>
  <c r="BS37" i="43"/>
  <c r="BR37" i="43"/>
  <c r="BY37" i="43"/>
  <c r="BW37" i="43"/>
  <c r="K4" i="43"/>
  <c r="AG35" i="43"/>
  <c r="K37" i="43"/>
  <c r="AG36" i="43"/>
  <c r="U4" i="43"/>
  <c r="U37" i="43"/>
  <c r="BW34" i="43"/>
  <c r="BY34" i="43"/>
  <c r="BQ34" i="43"/>
  <c r="BX34" i="43"/>
  <c r="BV34" i="43"/>
  <c r="BS34" i="43"/>
  <c r="BR34" i="43"/>
  <c r="BM34" i="43"/>
  <c r="BL34" i="43"/>
  <c r="BK34" i="43"/>
  <c r="BJ34" i="43"/>
  <c r="BP34" i="43"/>
  <c r="AT36" i="43"/>
  <c r="AX3" i="43"/>
  <c r="AJ3" i="43"/>
  <c r="AG38" i="43"/>
  <c r="K14" i="43"/>
  <c r="K47" i="43"/>
  <c r="AL8" i="43"/>
  <c r="AV41" i="43"/>
  <c r="C53" i="43"/>
  <c r="AN60" i="43"/>
  <c r="F52" i="43"/>
  <c r="G53" i="43"/>
  <c r="AP60" i="43"/>
  <c r="E53" i="43"/>
  <c r="H52" i="43"/>
  <c r="D53" i="43"/>
  <c r="G55" i="43"/>
  <c r="H54" i="43"/>
  <c r="E55" i="43"/>
  <c r="G54" i="43"/>
  <c r="D55" i="43"/>
  <c r="F54" i="43"/>
  <c r="C55" i="43"/>
  <c r="E54" i="43"/>
  <c r="B55" i="43"/>
  <c r="D54" i="43"/>
  <c r="B54" i="43"/>
  <c r="I55" i="43"/>
  <c r="I54" i="43"/>
  <c r="C54" i="43"/>
  <c r="B53" i="43"/>
  <c r="AJ2" i="43"/>
  <c r="AT35" i="43"/>
  <c r="AX2" i="43"/>
  <c r="K24" i="43"/>
  <c r="AG41" i="43"/>
  <c r="K57" i="43"/>
  <c r="BQ39" i="43"/>
  <c r="BP39" i="43"/>
  <c r="BM39" i="43"/>
  <c r="BL39" i="43"/>
  <c r="BK39" i="43"/>
  <c r="BJ39" i="43"/>
  <c r="BX39" i="43"/>
  <c r="BV39" i="43"/>
  <c r="BS39" i="43"/>
  <c r="BR39" i="43"/>
  <c r="BW39" i="43"/>
  <c r="BY39" i="43"/>
  <c r="AV40" i="43"/>
  <c r="AL7" i="43"/>
  <c r="BK6" i="43"/>
  <c r="CF39" i="43" s="1"/>
  <c r="Y52" i="43" s="1"/>
  <c r="BM6" i="43"/>
  <c r="CH39" i="43" s="1"/>
  <c r="AC52" i="43" s="1"/>
  <c r="BI6" i="43"/>
  <c r="CD39" i="43" s="1"/>
  <c r="W52" i="43" s="1"/>
  <c r="BL6" i="43"/>
  <c r="CG39" i="43" s="1"/>
  <c r="AA52" i="43" s="1"/>
  <c r="BJ6" i="43"/>
  <c r="CE39" i="43" s="1"/>
  <c r="X52" i="43" s="1"/>
  <c r="AX39" i="43"/>
  <c r="AN6" i="43"/>
  <c r="AA15" i="43" s="1"/>
  <c r="AA48" i="43" s="1"/>
  <c r="BH6" i="43"/>
  <c r="CC39" i="43" s="1"/>
  <c r="V52" i="43" s="1"/>
  <c r="AN62" i="43"/>
  <c r="X55" i="43"/>
  <c r="V54" i="43"/>
  <c r="W55" i="43"/>
  <c r="V55" i="43"/>
  <c r="AB52" i="43"/>
  <c r="AC54" i="43"/>
  <c r="AA54" i="43"/>
  <c r="AA53" i="43"/>
  <c r="AC55" i="43"/>
  <c r="Y54" i="43"/>
  <c r="X53" i="43"/>
  <c r="AP62" i="43"/>
  <c r="AA55" i="43"/>
  <c r="X54" i="43"/>
  <c r="W53" i="43"/>
  <c r="Y55" i="43"/>
  <c r="W54" i="43"/>
  <c r="V53" i="43"/>
  <c r="AB54" i="43"/>
  <c r="Z54" i="43"/>
  <c r="Y53" i="43"/>
  <c r="Z52" i="43"/>
  <c r="AT38" i="43"/>
  <c r="AX5" i="43"/>
  <c r="AJ5" i="43"/>
  <c r="A24" i="43"/>
  <c r="A57" i="43"/>
  <c r="AG40" i="43"/>
  <c r="AX7" i="43"/>
  <c r="AJ7" i="43"/>
  <c r="AT40" i="43"/>
  <c r="A4" i="42"/>
  <c r="A37" i="42"/>
  <c r="F42" i="42" s="1"/>
  <c r="AX52" i="42"/>
  <c r="AX1" i="42"/>
  <c r="BM1" i="42" s="1"/>
  <c r="CH34" i="42" s="1"/>
  <c r="B5" i="42"/>
  <c r="B38" i="42" s="1"/>
  <c r="AV34" i="42"/>
  <c r="AJ7" i="42"/>
  <c r="AX7" i="42"/>
  <c r="AT40" i="42"/>
  <c r="AT38" i="42"/>
  <c r="AX5" i="42"/>
  <c r="AJ5" i="42"/>
  <c r="AV42" i="42"/>
  <c r="AL9" i="42"/>
  <c r="U57" i="42"/>
  <c r="AG42" i="42"/>
  <c r="U24" i="42"/>
  <c r="AG41" i="39"/>
  <c r="BV34" i="42"/>
  <c r="BS34" i="42"/>
  <c r="BR34" i="42"/>
  <c r="BQ34" i="42"/>
  <c r="BP34" i="42"/>
  <c r="BY34" i="42"/>
  <c r="BK34" i="42"/>
  <c r="BJ34" i="42"/>
  <c r="BW34" i="42"/>
  <c r="BX34" i="42"/>
  <c r="BM34" i="42"/>
  <c r="BL34" i="42"/>
  <c r="AJ3" i="42"/>
  <c r="AX3" i="42"/>
  <c r="AT36" i="42"/>
  <c r="AT37" i="42"/>
  <c r="AJ4" i="42"/>
  <c r="AX4" i="42"/>
  <c r="AT35" i="42"/>
  <c r="AJ2" i="42"/>
  <c r="AX2" i="42"/>
  <c r="K24" i="39"/>
  <c r="A14" i="42"/>
  <c r="AG37" i="42"/>
  <c r="A47" i="42"/>
  <c r="AJ8" i="39"/>
  <c r="L25" i="39" s="1"/>
  <c r="L58" i="39" s="1"/>
  <c r="A57" i="42"/>
  <c r="A24" i="42"/>
  <c r="AG40" i="42"/>
  <c r="AV37" i="42"/>
  <c r="AL4" i="42"/>
  <c r="AT41" i="42"/>
  <c r="AX8" i="42"/>
  <c r="AJ8" i="42"/>
  <c r="AL3" i="42"/>
  <c r="AV36" i="42"/>
  <c r="AX8" i="39"/>
  <c r="BI8" i="39" s="1"/>
  <c r="CD41" i="39" s="1"/>
  <c r="M62" i="39" s="1"/>
  <c r="AG38" i="42"/>
  <c r="K14" i="42"/>
  <c r="K47" i="42"/>
  <c r="U37" i="42"/>
  <c r="AG36" i="42"/>
  <c r="U4" i="42"/>
  <c r="AV40" i="42"/>
  <c r="AL7" i="42"/>
  <c r="AV38" i="42"/>
  <c r="AL5" i="42"/>
  <c r="U47" i="42"/>
  <c r="AG39" i="42"/>
  <c r="U14" i="42"/>
  <c r="AL6" i="42"/>
  <c r="AV39" i="42"/>
  <c r="AG35" i="42"/>
  <c r="K37" i="42"/>
  <c r="K4" i="42"/>
  <c r="AT42" i="42"/>
  <c r="AJ9" i="42"/>
  <c r="AX9" i="42"/>
  <c r="AL2" i="42"/>
  <c r="AV35" i="42"/>
  <c r="AX6" i="42"/>
  <c r="AT39" i="42"/>
  <c r="AJ6" i="42"/>
  <c r="K57" i="42"/>
  <c r="K24" i="42"/>
  <c r="AG41" i="42"/>
  <c r="AL8" i="42"/>
  <c r="AV41" i="42"/>
  <c r="AT40" i="38"/>
  <c r="BQ40" i="38" s="1"/>
  <c r="AX7" i="38"/>
  <c r="BH7" i="38" s="1"/>
  <c r="CC40" i="38" s="1"/>
  <c r="AL8" i="38"/>
  <c r="AV41" i="38"/>
  <c r="AG41" i="38"/>
  <c r="K24" i="38"/>
  <c r="K57" i="38"/>
  <c r="AL2" i="39"/>
  <c r="AV35" i="39"/>
  <c r="AL3" i="38"/>
  <c r="AV36" i="38"/>
  <c r="U37" i="39"/>
  <c r="U4" i="39"/>
  <c r="AG36" i="39"/>
  <c r="N65" i="39"/>
  <c r="Q65" i="39"/>
  <c r="S65" i="39"/>
  <c r="L63" i="39"/>
  <c r="L65" i="39"/>
  <c r="P64" i="39"/>
  <c r="M65" i="39"/>
  <c r="O65" i="39"/>
  <c r="AP64" i="39"/>
  <c r="AN64" i="39"/>
  <c r="R64" i="39"/>
  <c r="P62" i="39"/>
  <c r="R62" i="39"/>
  <c r="AJ4" i="38"/>
  <c r="AX4" i="38"/>
  <c r="AT37" i="38"/>
  <c r="AL3" i="39"/>
  <c r="AV36" i="39"/>
  <c r="AV34" i="39"/>
  <c r="AL1" i="39"/>
  <c r="BI1" i="38"/>
  <c r="CD34" i="38" s="1"/>
  <c r="BJ1" i="38"/>
  <c r="CE34" i="38" s="1"/>
  <c r="BK1" i="38"/>
  <c r="CF34" i="38" s="1"/>
  <c r="AX34" i="38"/>
  <c r="AN1" i="38"/>
  <c r="BL1" i="38"/>
  <c r="CG34" i="38" s="1"/>
  <c r="BH1" i="38"/>
  <c r="CC34" i="38" s="1"/>
  <c r="BM1" i="38"/>
  <c r="CH34" i="38" s="1"/>
  <c r="U24" i="38"/>
  <c r="U57" i="38"/>
  <c r="AG42" i="38"/>
  <c r="AT39" i="39"/>
  <c r="AX6" i="39"/>
  <c r="AJ6" i="39"/>
  <c r="AT42" i="39"/>
  <c r="AX9" i="39"/>
  <c r="AJ9" i="39"/>
  <c r="BS34" i="38"/>
  <c r="BK34" i="38"/>
  <c r="BL34" i="38"/>
  <c r="BM34" i="38"/>
  <c r="BJ34" i="38"/>
  <c r="BP34" i="38"/>
  <c r="BW34" i="38"/>
  <c r="BQ34" i="38"/>
  <c r="BX34" i="38"/>
  <c r="BR34" i="38"/>
  <c r="BV34" i="38"/>
  <c r="BY34" i="38"/>
  <c r="AG39" i="39"/>
  <c r="U47" i="39"/>
  <c r="U14" i="39"/>
  <c r="A4" i="38"/>
  <c r="AG34" i="38"/>
  <c r="AX52" i="38"/>
  <c r="A37" i="38"/>
  <c r="AX9" i="38"/>
  <c r="AT42" i="38"/>
  <c r="AJ9" i="38"/>
  <c r="AL7" i="39"/>
  <c r="AV40" i="39"/>
  <c r="AV34" i="38"/>
  <c r="AL1" i="38"/>
  <c r="B5" i="38" s="1"/>
  <c r="B38" i="38" s="1"/>
  <c r="AX3" i="38"/>
  <c r="AT36" i="38"/>
  <c r="AJ3" i="38"/>
  <c r="U4" i="38"/>
  <c r="AG36" i="38"/>
  <c r="U37" i="38"/>
  <c r="AV37" i="39"/>
  <c r="AL4" i="39"/>
  <c r="AT35" i="38"/>
  <c r="AX2" i="38"/>
  <c r="AJ2" i="38"/>
  <c r="BM41" i="39"/>
  <c r="BK41" i="39"/>
  <c r="BP41" i="39"/>
  <c r="M63" i="39" s="1"/>
  <c r="BX41" i="39"/>
  <c r="BQ41" i="39"/>
  <c r="N63" i="39" s="1"/>
  <c r="BJ41" i="39"/>
  <c r="BL41" i="39"/>
  <c r="BR41" i="39"/>
  <c r="O63" i="39" s="1"/>
  <c r="BS41" i="39"/>
  <c r="Q63" i="39" s="1"/>
  <c r="BV41" i="39"/>
  <c r="BW41" i="39"/>
  <c r="BY41" i="39"/>
  <c r="K4" i="39"/>
  <c r="K37" i="39"/>
  <c r="AG35" i="39"/>
  <c r="AL9" i="38"/>
  <c r="AV42" i="38"/>
  <c r="AL6" i="39"/>
  <c r="AV39" i="39"/>
  <c r="A37" i="39"/>
  <c r="A4" i="39"/>
  <c r="AX52" i="39"/>
  <c r="AG34" i="39"/>
  <c r="A24" i="39"/>
  <c r="AG40" i="39"/>
  <c r="A57" i="39"/>
  <c r="AG37" i="39"/>
  <c r="A47" i="39"/>
  <c r="A14" i="39"/>
  <c r="AX4" i="39"/>
  <c r="AJ4" i="39"/>
  <c r="AT37" i="39"/>
  <c r="AL6" i="38"/>
  <c r="AV39" i="38"/>
  <c r="A24" i="38"/>
  <c r="AG40" i="38"/>
  <c r="A57" i="38"/>
  <c r="AT38" i="39"/>
  <c r="AX5" i="39"/>
  <c r="AJ5" i="39"/>
  <c r="AL7" i="38"/>
  <c r="B25" i="38" s="1"/>
  <c r="B58" i="38" s="1"/>
  <c r="AV40" i="38"/>
  <c r="AX5" i="38"/>
  <c r="AT38" i="38"/>
  <c r="AJ5" i="38"/>
  <c r="AT34" i="39"/>
  <c r="AJ1" i="39"/>
  <c r="AX1" i="39"/>
  <c r="AV35" i="38"/>
  <c r="AL2" i="38"/>
  <c r="AL4" i="38"/>
  <c r="AV37" i="38"/>
  <c r="AJ6" i="38"/>
  <c r="AX6" i="38"/>
  <c r="AT39" i="38"/>
  <c r="K4" i="38"/>
  <c r="AG35" i="38"/>
  <c r="K37" i="38"/>
  <c r="A47" i="38"/>
  <c r="A14" i="38"/>
  <c r="AG37" i="38"/>
  <c r="AT36" i="39"/>
  <c r="AJ3" i="39"/>
  <c r="AX3" i="39"/>
  <c r="AX2" i="39"/>
  <c r="AT35" i="39"/>
  <c r="AJ2" i="39"/>
  <c r="U47" i="38"/>
  <c r="U14" i="38"/>
  <c r="AG39" i="38"/>
  <c r="AJ7" i="39"/>
  <c r="AT40" i="39"/>
  <c r="AX7" i="39"/>
  <c r="U24" i="39"/>
  <c r="AG42" i="39"/>
  <c r="U57" i="39"/>
  <c r="AV38" i="39"/>
  <c r="AL5" i="39"/>
  <c r="AL9" i="39"/>
  <c r="AV42" i="39"/>
  <c r="AG38" i="39"/>
  <c r="K47" i="39"/>
  <c r="K14" i="39"/>
  <c r="K14" i="38"/>
  <c r="K47" i="38"/>
  <c r="AG38" i="38"/>
  <c r="AV38" i="38"/>
  <c r="AL5" i="38"/>
  <c r="AX8" i="38"/>
  <c r="AJ8" i="38"/>
  <c r="AT41" i="38"/>
  <c r="AG42" i="34"/>
  <c r="U57" i="34"/>
  <c r="AL7" i="29"/>
  <c r="K47" i="29"/>
  <c r="AL9" i="34"/>
  <c r="V25" i="34" s="1"/>
  <c r="V58" i="34" s="1"/>
  <c r="AV42" i="34"/>
  <c r="AV38" i="29"/>
  <c r="AG38" i="29"/>
  <c r="A37" i="29"/>
  <c r="AV34" i="29"/>
  <c r="AX1" i="29"/>
  <c r="BL1" i="29" s="1"/>
  <c r="CG34" i="29" s="1"/>
  <c r="A4" i="29"/>
  <c r="A24" i="29"/>
  <c r="AG40" i="29"/>
  <c r="AV41" i="37"/>
  <c r="AX2" i="37"/>
  <c r="BL2" i="37" s="1"/>
  <c r="CG35" i="37" s="1"/>
  <c r="Q44" i="37" s="1"/>
  <c r="AX3" i="37"/>
  <c r="BJ3" i="37" s="1"/>
  <c r="CE36" i="37" s="1"/>
  <c r="AL3" i="37"/>
  <c r="V5" i="37" s="1"/>
  <c r="V38" i="37" s="1"/>
  <c r="AV35" i="37"/>
  <c r="AV39" i="37"/>
  <c r="AJ1" i="37"/>
  <c r="B5" i="37" s="1"/>
  <c r="B38" i="37" s="1"/>
  <c r="AT34" i="37"/>
  <c r="BP34" i="37" s="1"/>
  <c r="AX6" i="37"/>
  <c r="BM6" i="37" s="1"/>
  <c r="CH39" i="37" s="1"/>
  <c r="AC54" i="37" s="1"/>
  <c r="AX5" i="37"/>
  <c r="BJ5" i="37" s="1"/>
  <c r="CE38" i="37" s="1"/>
  <c r="N54" i="37" s="1"/>
  <c r="AL5" i="37"/>
  <c r="L15" i="37" s="1"/>
  <c r="L48" i="37" s="1"/>
  <c r="V15" i="37"/>
  <c r="V48" i="37" s="1"/>
  <c r="N45" i="37"/>
  <c r="P42" i="37"/>
  <c r="M45" i="37"/>
  <c r="L45" i="37"/>
  <c r="L43" i="37"/>
  <c r="R42" i="37"/>
  <c r="AP58" i="37"/>
  <c r="S45" i="37"/>
  <c r="Q45" i="37"/>
  <c r="R44" i="37"/>
  <c r="AN58" i="37"/>
  <c r="O45" i="37"/>
  <c r="P44" i="37"/>
  <c r="AB44" i="37"/>
  <c r="V43" i="37"/>
  <c r="Z44" i="37"/>
  <c r="V45" i="37"/>
  <c r="Z42" i="37"/>
  <c r="AB42" i="37"/>
  <c r="AC45" i="37"/>
  <c r="X45" i="37"/>
  <c r="AA45" i="37"/>
  <c r="Y45" i="37"/>
  <c r="W45" i="37"/>
  <c r="AP59" i="37"/>
  <c r="AN59" i="37"/>
  <c r="AG34" i="37"/>
  <c r="A37" i="37"/>
  <c r="AX52" i="37"/>
  <c r="A4" i="37"/>
  <c r="BQ39" i="37"/>
  <c r="X53" i="37" s="1"/>
  <c r="BK39" i="37"/>
  <c r="BP39" i="37"/>
  <c r="W53" i="37" s="1"/>
  <c r="BM39" i="37"/>
  <c r="BL39" i="37"/>
  <c r="BY39" i="37"/>
  <c r="BW39" i="37"/>
  <c r="BR39" i="37"/>
  <c r="Y53" i="37" s="1"/>
  <c r="BJ39" i="37"/>
  <c r="BX39" i="37"/>
  <c r="BV39" i="37"/>
  <c r="BS39" i="37"/>
  <c r="AA53" i="37" s="1"/>
  <c r="A14" i="37"/>
  <c r="AG37" i="37"/>
  <c r="A47" i="37"/>
  <c r="AL4" i="37"/>
  <c r="AV37" i="37"/>
  <c r="BK1" i="37"/>
  <c r="CF34" i="37" s="1"/>
  <c r="AN1" i="37"/>
  <c r="AX34" i="37"/>
  <c r="BL1" i="37"/>
  <c r="CG34" i="37" s="1"/>
  <c r="BJ1" i="37"/>
  <c r="CE34" i="37" s="1"/>
  <c r="BI1" i="37"/>
  <c r="CD34" i="37" s="1"/>
  <c r="BM1" i="37"/>
  <c r="CH34" i="37" s="1"/>
  <c r="BH1" i="37"/>
  <c r="CC34" i="37" s="1"/>
  <c r="BL35" i="37"/>
  <c r="BK35" i="37"/>
  <c r="BJ35" i="37"/>
  <c r="BX35" i="37"/>
  <c r="BR35" i="37"/>
  <c r="O43" i="37" s="1"/>
  <c r="BQ35" i="37"/>
  <c r="N43" i="37" s="1"/>
  <c r="BV35" i="37"/>
  <c r="BS35" i="37"/>
  <c r="Q43" i="37" s="1"/>
  <c r="BP35" i="37"/>
  <c r="M43" i="37" s="1"/>
  <c r="BY35" i="37"/>
  <c r="BW35" i="37"/>
  <c r="BM35" i="37"/>
  <c r="U24" i="37"/>
  <c r="U57" i="37"/>
  <c r="AG42" i="37"/>
  <c r="L5" i="37"/>
  <c r="L38" i="37" s="1"/>
  <c r="AL9" i="37"/>
  <c r="AV42" i="37"/>
  <c r="AT42" i="37"/>
  <c r="AX9" i="37"/>
  <c r="AJ9" i="37"/>
  <c r="R64" i="37"/>
  <c r="P64" i="37"/>
  <c r="M65" i="37"/>
  <c r="S65" i="37"/>
  <c r="N65" i="37"/>
  <c r="L65" i="37"/>
  <c r="Q65" i="37"/>
  <c r="O65" i="37"/>
  <c r="AP64" i="37"/>
  <c r="L63" i="37"/>
  <c r="R62" i="37"/>
  <c r="AN64" i="37"/>
  <c r="P62" i="37"/>
  <c r="AX8" i="37"/>
  <c r="AT41" i="37"/>
  <c r="AJ8" i="37"/>
  <c r="L25" i="37" s="1"/>
  <c r="L58" i="37" s="1"/>
  <c r="AG40" i="37"/>
  <c r="A57" i="37"/>
  <c r="A24" i="37"/>
  <c r="P52" i="37"/>
  <c r="Q55" i="37"/>
  <c r="P54" i="37"/>
  <c r="L53" i="37"/>
  <c r="R54" i="37"/>
  <c r="S55" i="37"/>
  <c r="AP61" i="37"/>
  <c r="AN61" i="37"/>
  <c r="R52" i="37"/>
  <c r="O55" i="37"/>
  <c r="N55" i="37"/>
  <c r="M55" i="37"/>
  <c r="L55" i="37"/>
  <c r="AL7" i="37"/>
  <c r="AV40" i="37"/>
  <c r="AN62" i="37"/>
  <c r="X55" i="37"/>
  <c r="W55" i="37"/>
  <c r="V55" i="37"/>
  <c r="AB54" i="37"/>
  <c r="AB52" i="37"/>
  <c r="AP62" i="37"/>
  <c r="Z54" i="37"/>
  <c r="AC55" i="37"/>
  <c r="V53" i="37"/>
  <c r="Z52" i="37"/>
  <c r="AA55" i="37"/>
  <c r="Y55" i="37"/>
  <c r="AJ4" i="37"/>
  <c r="AX4" i="37"/>
  <c r="AT37" i="37"/>
  <c r="BX38" i="37"/>
  <c r="BY38" i="37"/>
  <c r="BM38" i="37"/>
  <c r="BL38" i="37"/>
  <c r="BV38" i="37"/>
  <c r="BS38" i="37"/>
  <c r="Q53" i="37" s="1"/>
  <c r="BQ38" i="37"/>
  <c r="N53" i="37" s="1"/>
  <c r="BJ38" i="37"/>
  <c r="BR38" i="37"/>
  <c r="O53" i="37" s="1"/>
  <c r="BP38" i="37"/>
  <c r="M53" i="37" s="1"/>
  <c r="BK38" i="37"/>
  <c r="BW38" i="37"/>
  <c r="AX7" i="37"/>
  <c r="AJ7" i="37"/>
  <c r="AT40" i="37"/>
  <c r="BP36" i="37"/>
  <c r="W43" i="37" s="1"/>
  <c r="BW36" i="37"/>
  <c r="BV36" i="37"/>
  <c r="BS36" i="37"/>
  <c r="AA43" i="37" s="1"/>
  <c r="BY36" i="37"/>
  <c r="BX36" i="37"/>
  <c r="BK36" i="37"/>
  <c r="BJ36" i="37"/>
  <c r="BR36" i="37"/>
  <c r="Y43" i="37" s="1"/>
  <c r="BQ36" i="37"/>
  <c r="X43" i="37" s="1"/>
  <c r="BM36" i="37"/>
  <c r="BL36" i="37"/>
  <c r="AT36" i="36"/>
  <c r="AJ3" i="36"/>
  <c r="AX3" i="36"/>
  <c r="K4" i="36"/>
  <c r="K37" i="36"/>
  <c r="AG35" i="36"/>
  <c r="AV38" i="36"/>
  <c r="AL5" i="36"/>
  <c r="AV35" i="36"/>
  <c r="AL2" i="36"/>
  <c r="AJ6" i="36"/>
  <c r="AX6" i="36"/>
  <c r="AT39" i="36"/>
  <c r="AJ8" i="36"/>
  <c r="AT41" i="36"/>
  <c r="AX8" i="36"/>
  <c r="AT37" i="36"/>
  <c r="AX4" i="36"/>
  <c r="AJ4" i="36"/>
  <c r="AG34" i="36"/>
  <c r="A4" i="36"/>
  <c r="AX52" i="36"/>
  <c r="A37" i="36"/>
  <c r="AG36" i="36"/>
  <c r="U4" i="36"/>
  <c r="U37" i="36"/>
  <c r="AJ7" i="36"/>
  <c r="AT40" i="36"/>
  <c r="AX7" i="36"/>
  <c r="AJ2" i="36"/>
  <c r="AX2" i="36"/>
  <c r="AT35" i="36"/>
  <c r="AX1" i="36"/>
  <c r="AT34" i="36"/>
  <c r="AJ1" i="36"/>
  <c r="AV36" i="36"/>
  <c r="AL3" i="36"/>
  <c r="AV34" i="36"/>
  <c r="AL1" i="36"/>
  <c r="AV40" i="36"/>
  <c r="AL7" i="36"/>
  <c r="AX9" i="36"/>
  <c r="AJ9" i="36"/>
  <c r="AT42" i="36"/>
  <c r="A14" i="36"/>
  <c r="A47" i="36"/>
  <c r="AG37" i="36"/>
  <c r="K24" i="36"/>
  <c r="K57" i="36"/>
  <c r="AG41" i="36"/>
  <c r="A24" i="36"/>
  <c r="A57" i="36"/>
  <c r="AG40" i="36"/>
  <c r="AL8" i="36"/>
  <c r="AV41" i="36"/>
  <c r="U24" i="36"/>
  <c r="U57" i="36"/>
  <c r="AG42" i="36"/>
  <c r="AL9" i="36"/>
  <c r="AV42" i="36"/>
  <c r="AL4" i="36"/>
  <c r="AV37" i="36"/>
  <c r="AG39" i="36"/>
  <c r="U47" i="36"/>
  <c r="U14" i="36"/>
  <c r="AT38" i="36"/>
  <c r="AX5" i="36"/>
  <c r="AJ5" i="36"/>
  <c r="AL6" i="36"/>
  <c r="AV39" i="36"/>
  <c r="AG38" i="36"/>
  <c r="K47" i="36"/>
  <c r="K14" i="36"/>
  <c r="AJ7" i="34"/>
  <c r="B25" i="34" s="1"/>
  <c r="B58" i="34" s="1"/>
  <c r="AX7" i="34"/>
  <c r="AN7" i="34" s="1"/>
  <c r="G25" i="34" s="1"/>
  <c r="G58" i="34" s="1"/>
  <c r="U47" i="34"/>
  <c r="U14" i="34"/>
  <c r="AG39" i="34"/>
  <c r="AJ6" i="34"/>
  <c r="AX6" i="34"/>
  <c r="AT39" i="34"/>
  <c r="AG37" i="34"/>
  <c r="A47" i="34"/>
  <c r="A14" i="34"/>
  <c r="AV39" i="34"/>
  <c r="AL6" i="34"/>
  <c r="AL4" i="34"/>
  <c r="AV37" i="34"/>
  <c r="AX2" i="34"/>
  <c r="AJ2" i="34"/>
  <c r="AT35" i="34"/>
  <c r="AT38" i="34"/>
  <c r="AJ5" i="34"/>
  <c r="AX5" i="34"/>
  <c r="AL5" i="34"/>
  <c r="AV38" i="34"/>
  <c r="K47" i="34"/>
  <c r="AG38" i="34"/>
  <c r="K14" i="34"/>
  <c r="AG41" i="34"/>
  <c r="K57" i="34"/>
  <c r="K24" i="34"/>
  <c r="AG34" i="34"/>
  <c r="AX52" i="34"/>
  <c r="A4" i="34"/>
  <c r="A37" i="34"/>
  <c r="AT34" i="34"/>
  <c r="AX1" i="34"/>
  <c r="AJ1" i="34"/>
  <c r="AL8" i="34"/>
  <c r="AV41" i="34"/>
  <c r="BK9" i="34"/>
  <c r="CF42" i="34" s="1"/>
  <c r="BL9" i="34"/>
  <c r="CG42" i="34" s="1"/>
  <c r="BJ9" i="34"/>
  <c r="CE42" i="34" s="1"/>
  <c r="BI9" i="34"/>
  <c r="CD42" i="34" s="1"/>
  <c r="BM9" i="34"/>
  <c r="CH42" i="34" s="1"/>
  <c r="BH9" i="34"/>
  <c r="CC42" i="34" s="1"/>
  <c r="AX42" i="34"/>
  <c r="AN9" i="34"/>
  <c r="AA25" i="34" s="1"/>
  <c r="AA58" i="34" s="1"/>
  <c r="AL1" i="34"/>
  <c r="AV34" i="34"/>
  <c r="BX42" i="34"/>
  <c r="BS42" i="34"/>
  <c r="BR42" i="34"/>
  <c r="BM42" i="34"/>
  <c r="BL42" i="34"/>
  <c r="BV42" i="34"/>
  <c r="BQ42" i="34"/>
  <c r="BP42" i="34"/>
  <c r="BK42" i="34"/>
  <c r="BJ42" i="34"/>
  <c r="BY42" i="34"/>
  <c r="BW42" i="34"/>
  <c r="AT36" i="34"/>
  <c r="AJ3" i="34"/>
  <c r="AX3" i="34"/>
  <c r="AL2" i="34"/>
  <c r="AV35" i="34"/>
  <c r="K37" i="34"/>
  <c r="K4" i="34"/>
  <c r="AG35" i="34"/>
  <c r="AV36" i="34"/>
  <c r="AL3" i="34"/>
  <c r="BQ40" i="34"/>
  <c r="BM40" i="34"/>
  <c r="BP40" i="34"/>
  <c r="BK40" i="34"/>
  <c r="BW40" i="34"/>
  <c r="BV40" i="34"/>
  <c r="BS40" i="34"/>
  <c r="BL40" i="34"/>
  <c r="BR40" i="34"/>
  <c r="BY40" i="34"/>
  <c r="BX40" i="34"/>
  <c r="BJ40" i="34"/>
  <c r="AX4" i="34"/>
  <c r="AJ4" i="34"/>
  <c r="AT37" i="34"/>
  <c r="U37" i="34"/>
  <c r="U4" i="34"/>
  <c r="AG36" i="34"/>
  <c r="AX8" i="34"/>
  <c r="AT41" i="34"/>
  <c r="AJ8" i="34"/>
  <c r="I65" i="34"/>
  <c r="E65" i="34"/>
  <c r="G65" i="34"/>
  <c r="C65" i="34"/>
  <c r="D64" i="34"/>
  <c r="E63" i="34"/>
  <c r="AP63" i="34"/>
  <c r="I64" i="34"/>
  <c r="D63" i="34"/>
  <c r="F64" i="34"/>
  <c r="F62" i="34"/>
  <c r="D65" i="34"/>
  <c r="H64" i="34"/>
  <c r="C63" i="34"/>
  <c r="H62" i="34"/>
  <c r="B65" i="34"/>
  <c r="G64" i="34"/>
  <c r="B63" i="34"/>
  <c r="G63" i="34"/>
  <c r="C64" i="34"/>
  <c r="E64" i="34"/>
  <c r="B64" i="34"/>
  <c r="AN63" i="34"/>
  <c r="AX2" i="29"/>
  <c r="BJ2" i="29" s="1"/>
  <c r="CE35" i="29" s="1"/>
  <c r="N42" i="29" s="1"/>
  <c r="AV35" i="29"/>
  <c r="AJ5" i="29"/>
  <c r="L15" i="29" s="1"/>
  <c r="L48" i="29" s="1"/>
  <c r="AX5" i="29"/>
  <c r="BJ5" i="29" s="1"/>
  <c r="CE38" i="29" s="1"/>
  <c r="AX7" i="29"/>
  <c r="AT40" i="29"/>
  <c r="AJ7" i="29"/>
  <c r="AL3" i="29"/>
  <c r="AV36" i="29"/>
  <c r="AG41" i="29"/>
  <c r="K57" i="29"/>
  <c r="K24" i="29"/>
  <c r="AT39" i="29"/>
  <c r="AX6" i="29"/>
  <c r="AJ6" i="29"/>
  <c r="AV41" i="29"/>
  <c r="AL8" i="29"/>
  <c r="U37" i="29"/>
  <c r="AG36" i="29"/>
  <c r="U4" i="29"/>
  <c r="AX4" i="29"/>
  <c r="AJ4" i="29"/>
  <c r="AT37" i="29"/>
  <c r="AX8" i="29"/>
  <c r="AT41" i="29"/>
  <c r="AJ8" i="29"/>
  <c r="AV39" i="29"/>
  <c r="AL6" i="29"/>
  <c r="U57" i="29"/>
  <c r="U24" i="29"/>
  <c r="AG42" i="29"/>
  <c r="BJ38" i="29"/>
  <c r="BY38" i="29"/>
  <c r="BX38" i="29"/>
  <c r="BW38" i="29"/>
  <c r="BV38" i="29"/>
  <c r="BM38" i="29"/>
  <c r="BL38" i="29"/>
  <c r="BK38" i="29"/>
  <c r="BS38" i="29"/>
  <c r="BR38" i="29"/>
  <c r="BQ38" i="29"/>
  <c r="BP38" i="29"/>
  <c r="I65" i="29"/>
  <c r="G65" i="29"/>
  <c r="C64" i="29"/>
  <c r="D63" i="29"/>
  <c r="E64" i="29"/>
  <c r="B63" i="29"/>
  <c r="D64" i="29"/>
  <c r="H62" i="29"/>
  <c r="F62" i="29"/>
  <c r="B64" i="29"/>
  <c r="E63" i="29"/>
  <c r="C63" i="29"/>
  <c r="AN63" i="29"/>
  <c r="G63" i="29"/>
  <c r="E65" i="29"/>
  <c r="D65" i="29"/>
  <c r="C65" i="29"/>
  <c r="B65" i="29"/>
  <c r="I64" i="29"/>
  <c r="H64" i="29"/>
  <c r="G64" i="29"/>
  <c r="F64" i="29"/>
  <c r="AP63" i="29"/>
  <c r="L5" i="29"/>
  <c r="L38" i="29" s="1"/>
  <c r="B5" i="29"/>
  <c r="B38" i="29" s="1"/>
  <c r="AX9" i="29"/>
  <c r="AT42" i="29"/>
  <c r="AJ9" i="29"/>
  <c r="BL35" i="29"/>
  <c r="BK35" i="29"/>
  <c r="BY35" i="29"/>
  <c r="BQ35" i="29"/>
  <c r="BP35" i="29"/>
  <c r="BM35" i="29"/>
  <c r="BX35" i="29"/>
  <c r="BW35" i="29"/>
  <c r="BV35" i="29"/>
  <c r="BS35" i="29"/>
  <c r="BR35" i="29"/>
  <c r="BJ35" i="29"/>
  <c r="BV34" i="29"/>
  <c r="BS34" i="29"/>
  <c r="BW34" i="29"/>
  <c r="BR34" i="29"/>
  <c r="BQ34" i="29"/>
  <c r="BY34" i="29"/>
  <c r="BX34" i="29"/>
  <c r="BP34" i="29"/>
  <c r="BM34" i="29"/>
  <c r="BL34" i="29"/>
  <c r="BK34" i="29"/>
  <c r="BJ34" i="29"/>
  <c r="U14" i="29"/>
  <c r="U47" i="29"/>
  <c r="AG39" i="29"/>
  <c r="AV42" i="29"/>
  <c r="AL9" i="29"/>
  <c r="AV37" i="29"/>
  <c r="AL4" i="29"/>
  <c r="N45" i="29"/>
  <c r="N44" i="29"/>
  <c r="P42" i="29"/>
  <c r="M45" i="29"/>
  <c r="M44" i="29"/>
  <c r="S45" i="29"/>
  <c r="L44" i="29"/>
  <c r="Q45" i="29"/>
  <c r="L45" i="29"/>
  <c r="O45" i="29"/>
  <c r="R42" i="29"/>
  <c r="S44" i="29"/>
  <c r="R44" i="29"/>
  <c r="L43" i="29"/>
  <c r="AN58" i="29"/>
  <c r="AP58" i="29"/>
  <c r="P44" i="29"/>
  <c r="O44" i="29"/>
  <c r="Q44" i="29"/>
  <c r="Q43" i="29"/>
  <c r="O43" i="29"/>
  <c r="N43" i="29"/>
  <c r="M43" i="29"/>
  <c r="AX3" i="29"/>
  <c r="AT36" i="29"/>
  <c r="AJ3" i="29"/>
  <c r="A47" i="29"/>
  <c r="AG37" i="29"/>
  <c r="A14" i="29"/>
  <c r="W62" i="34" l="1"/>
  <c r="X62" i="34"/>
  <c r="Y62" i="34"/>
  <c r="AA63" i="34"/>
  <c r="Z62" i="34"/>
  <c r="AA62" i="34"/>
  <c r="AB62" i="34"/>
  <c r="AC62" i="34"/>
  <c r="W63" i="34"/>
  <c r="X63" i="34"/>
  <c r="Y63" i="34"/>
  <c r="W64" i="34"/>
  <c r="Z64" i="34"/>
  <c r="AB64" i="34"/>
  <c r="X64" i="34"/>
  <c r="Y64" i="34"/>
  <c r="AC64" i="34"/>
  <c r="AA64" i="34"/>
  <c r="AN61" i="29"/>
  <c r="I45" i="29"/>
  <c r="L15" i="44"/>
  <c r="L48" i="44" s="1"/>
  <c r="L25" i="44"/>
  <c r="L58" i="44" s="1"/>
  <c r="V25" i="44"/>
  <c r="V58" i="44" s="1"/>
  <c r="BS42" i="44"/>
  <c r="AA63" i="44" s="1"/>
  <c r="BR42" i="44"/>
  <c r="Y63" i="44" s="1"/>
  <c r="BQ42" i="44"/>
  <c r="X63" i="44" s="1"/>
  <c r="BP42" i="44"/>
  <c r="W63" i="44" s="1"/>
  <c r="BM42" i="44"/>
  <c r="BL42" i="44"/>
  <c r="BX42" i="44"/>
  <c r="BW42" i="44"/>
  <c r="BV42" i="44"/>
  <c r="BJ42" i="44"/>
  <c r="BY42" i="44"/>
  <c r="BK42" i="44"/>
  <c r="AP61" i="44"/>
  <c r="AN61" i="44"/>
  <c r="Q55" i="44"/>
  <c r="R54" i="44"/>
  <c r="R52" i="44"/>
  <c r="O55" i="44"/>
  <c r="L53" i="44"/>
  <c r="M55" i="44"/>
  <c r="P54" i="44"/>
  <c r="S55" i="44"/>
  <c r="P52" i="44"/>
  <c r="N55" i="44"/>
  <c r="L55" i="44"/>
  <c r="AN64" i="44"/>
  <c r="L63" i="44"/>
  <c r="S65" i="44"/>
  <c r="R62" i="44"/>
  <c r="Q65" i="44"/>
  <c r="L65" i="44"/>
  <c r="R64" i="44"/>
  <c r="O65" i="44"/>
  <c r="P64" i="44"/>
  <c r="M65" i="44"/>
  <c r="P62" i="44"/>
  <c r="N65" i="44"/>
  <c r="AP64" i="44"/>
  <c r="Z42" i="44"/>
  <c r="AP59" i="44"/>
  <c r="AN59" i="44"/>
  <c r="AB42" i="44"/>
  <c r="AC45" i="44"/>
  <c r="AA45" i="44"/>
  <c r="V45" i="44"/>
  <c r="Z44" i="44"/>
  <c r="V43" i="44"/>
  <c r="Y45" i="44"/>
  <c r="X45" i="44"/>
  <c r="W45" i="44"/>
  <c r="AB44" i="44"/>
  <c r="L5" i="44"/>
  <c r="L38" i="44" s="1"/>
  <c r="AX40" i="44"/>
  <c r="BM7" i="44"/>
  <c r="CH40" i="44" s="1"/>
  <c r="I64" i="44" s="1"/>
  <c r="BL7" i="44"/>
  <c r="CG40" i="44" s="1"/>
  <c r="G64" i="44" s="1"/>
  <c r="BH7" i="44"/>
  <c r="CC40" i="44" s="1"/>
  <c r="B64" i="44" s="1"/>
  <c r="AN7" i="44"/>
  <c r="G25" i="44" s="1"/>
  <c r="G58" i="44" s="1"/>
  <c r="BI7" i="44"/>
  <c r="CD40" i="44" s="1"/>
  <c r="C64" i="44" s="1"/>
  <c r="BK7" i="44"/>
  <c r="CF40" i="44" s="1"/>
  <c r="E64" i="44" s="1"/>
  <c r="BJ7" i="44"/>
  <c r="CE40" i="44" s="1"/>
  <c r="D64" i="44" s="1"/>
  <c r="BW39" i="44"/>
  <c r="BV39" i="44"/>
  <c r="BY39" i="44"/>
  <c r="BX39" i="44"/>
  <c r="BS39" i="44"/>
  <c r="AA53" i="44" s="1"/>
  <c r="BR39" i="44"/>
  <c r="Y53" i="44" s="1"/>
  <c r="BP39" i="44"/>
  <c r="W53" i="44" s="1"/>
  <c r="BQ39" i="44"/>
  <c r="X53" i="44" s="1"/>
  <c r="BM39" i="44"/>
  <c r="BL39" i="44"/>
  <c r="BK39" i="44"/>
  <c r="BJ39" i="44"/>
  <c r="AX39" i="44"/>
  <c r="BI6" i="44"/>
  <c r="CD39" i="44" s="1"/>
  <c r="W54" i="44" s="1"/>
  <c r="AN6" i="44"/>
  <c r="AA15" i="44" s="1"/>
  <c r="AA48" i="44" s="1"/>
  <c r="BJ6" i="44"/>
  <c r="CE39" i="44" s="1"/>
  <c r="X54" i="44" s="1"/>
  <c r="BH6" i="44"/>
  <c r="CC39" i="44" s="1"/>
  <c r="V54" i="44" s="1"/>
  <c r="BM6" i="44"/>
  <c r="CH39" i="44" s="1"/>
  <c r="AC54" i="44" s="1"/>
  <c r="BL6" i="44"/>
  <c r="CG39" i="44" s="1"/>
  <c r="AA54" i="44" s="1"/>
  <c r="BK6" i="44"/>
  <c r="CF39" i="44" s="1"/>
  <c r="Y54" i="44" s="1"/>
  <c r="B25" i="44"/>
  <c r="B58" i="44" s="1"/>
  <c r="V15" i="44"/>
  <c r="V48" i="44" s="1"/>
  <c r="B5" i="44"/>
  <c r="B38" i="44" s="1"/>
  <c r="AN2" i="44"/>
  <c r="Q5" i="44" s="1"/>
  <c r="Q38" i="44" s="1"/>
  <c r="AX35" i="44"/>
  <c r="BM2" i="44"/>
  <c r="CH35" i="44" s="1"/>
  <c r="S44" i="44" s="1"/>
  <c r="BL2" i="44"/>
  <c r="CG35" i="44" s="1"/>
  <c r="Q44" i="44" s="1"/>
  <c r="BK2" i="44"/>
  <c r="CF35" i="44" s="1"/>
  <c r="O44" i="44" s="1"/>
  <c r="BJ2" i="44"/>
  <c r="CE35" i="44" s="1"/>
  <c r="N44" i="44" s="1"/>
  <c r="BI2" i="44"/>
  <c r="CD35" i="44" s="1"/>
  <c r="M44" i="44" s="1"/>
  <c r="BH2" i="44"/>
  <c r="CC35" i="44" s="1"/>
  <c r="L44" i="44" s="1"/>
  <c r="BJ35" i="44"/>
  <c r="BY35" i="44"/>
  <c r="BX35" i="44"/>
  <c r="BS35" i="44"/>
  <c r="Q43" i="44" s="1"/>
  <c r="BR35" i="44"/>
  <c r="O43" i="44" s="1"/>
  <c r="BQ35" i="44"/>
  <c r="N43" i="44" s="1"/>
  <c r="BP35" i="44"/>
  <c r="M43" i="44" s="1"/>
  <c r="BM35" i="44"/>
  <c r="BL35" i="44"/>
  <c r="BK35" i="44"/>
  <c r="BW35" i="44"/>
  <c r="BV35" i="44"/>
  <c r="BK1" i="44"/>
  <c r="CF34" i="44" s="1"/>
  <c r="E44" i="44" s="1"/>
  <c r="BJ1" i="44"/>
  <c r="CE34" i="44" s="1"/>
  <c r="D44" i="44" s="1"/>
  <c r="BI1" i="44"/>
  <c r="CD34" i="44" s="1"/>
  <c r="C44" i="44" s="1"/>
  <c r="BH1" i="44"/>
  <c r="CC34" i="44" s="1"/>
  <c r="B44" i="44" s="1"/>
  <c r="AX34" i="44"/>
  <c r="BM1" i="44"/>
  <c r="CH34" i="44" s="1"/>
  <c r="I44" i="44" s="1"/>
  <c r="BL1" i="44"/>
  <c r="CG34" i="44" s="1"/>
  <c r="G44" i="44" s="1"/>
  <c r="AN1" i="44"/>
  <c r="AN4" i="44"/>
  <c r="G15" i="44" s="1"/>
  <c r="G48" i="44" s="1"/>
  <c r="BM4" i="44"/>
  <c r="CH37" i="44" s="1"/>
  <c r="I54" i="44" s="1"/>
  <c r="BH4" i="44"/>
  <c r="CC37" i="44" s="1"/>
  <c r="B54" i="44" s="1"/>
  <c r="BI4" i="44"/>
  <c r="CD37" i="44" s="1"/>
  <c r="C54" i="44" s="1"/>
  <c r="BL4" i="44"/>
  <c r="CG37" i="44" s="1"/>
  <c r="G54" i="44" s="1"/>
  <c r="BK4" i="44"/>
  <c r="CF37" i="44" s="1"/>
  <c r="E54" i="44" s="1"/>
  <c r="AX37" i="44"/>
  <c r="BJ4" i="44"/>
  <c r="CE37" i="44" s="1"/>
  <c r="D54" i="44" s="1"/>
  <c r="BR38" i="44"/>
  <c r="O53" i="44" s="1"/>
  <c r="BQ38" i="44"/>
  <c r="N53" i="44" s="1"/>
  <c r="BP38" i="44"/>
  <c r="M53" i="44" s="1"/>
  <c r="BM38" i="44"/>
  <c r="BL38" i="44"/>
  <c r="BK38" i="44"/>
  <c r="BX38" i="44"/>
  <c r="BY38" i="44"/>
  <c r="BW38" i="44"/>
  <c r="BV38" i="44"/>
  <c r="BS38" i="44"/>
  <c r="Q53" i="44" s="1"/>
  <c r="BJ38" i="44"/>
  <c r="V5" i="44"/>
  <c r="V38" i="44" s="1"/>
  <c r="BV37" i="44"/>
  <c r="BS37" i="44"/>
  <c r="G53" i="44" s="1"/>
  <c r="BR37" i="44"/>
  <c r="E53" i="44" s="1"/>
  <c r="BX37" i="44"/>
  <c r="BQ37" i="44"/>
  <c r="D53" i="44" s="1"/>
  <c r="BL37" i="44"/>
  <c r="BY37" i="44"/>
  <c r="BW37" i="44"/>
  <c r="BM37" i="44"/>
  <c r="BP37" i="44"/>
  <c r="C53" i="44" s="1"/>
  <c r="BK37" i="44"/>
  <c r="BJ37" i="44"/>
  <c r="BM3" i="44"/>
  <c r="CH36" i="44" s="1"/>
  <c r="AC44" i="44" s="1"/>
  <c r="BL3" i="44"/>
  <c r="CG36" i="44" s="1"/>
  <c r="AA44" i="44" s="1"/>
  <c r="BK3" i="44"/>
  <c r="CF36" i="44" s="1"/>
  <c r="BJ3" i="44"/>
  <c r="CE36" i="44" s="1"/>
  <c r="X44" i="44" s="1"/>
  <c r="BI3" i="44"/>
  <c r="CD36" i="44" s="1"/>
  <c r="W42" i="44" s="1"/>
  <c r="BH3" i="44"/>
  <c r="CC36" i="44" s="1"/>
  <c r="V42" i="44" s="1"/>
  <c r="AX36" i="44"/>
  <c r="AN3" i="44"/>
  <c r="AA5" i="44" s="1"/>
  <c r="AA38" i="44" s="1"/>
  <c r="AN5" i="44"/>
  <c r="Q15" i="44" s="1"/>
  <c r="Q48" i="44" s="1"/>
  <c r="BI5" i="44"/>
  <c r="CD38" i="44" s="1"/>
  <c r="M54" i="44" s="1"/>
  <c r="AX38" i="44"/>
  <c r="BH5" i="44"/>
  <c r="CC38" i="44" s="1"/>
  <c r="L54" i="44" s="1"/>
  <c r="BM5" i="44"/>
  <c r="CH38" i="44" s="1"/>
  <c r="S54" i="44" s="1"/>
  <c r="BL5" i="44"/>
  <c r="CG38" i="44" s="1"/>
  <c r="Q54" i="44" s="1"/>
  <c r="BK5" i="44"/>
  <c r="CF38" i="44" s="1"/>
  <c r="O54" i="44" s="1"/>
  <c r="BJ5" i="44"/>
  <c r="CE38" i="44" s="1"/>
  <c r="N54" i="44" s="1"/>
  <c r="BY36" i="44"/>
  <c r="BX36" i="44"/>
  <c r="BW36" i="44"/>
  <c r="BV36" i="44"/>
  <c r="BM36" i="44"/>
  <c r="BL36" i="44"/>
  <c r="BS36" i="44"/>
  <c r="AA43" i="44" s="1"/>
  <c r="BR36" i="44"/>
  <c r="Y43" i="44" s="1"/>
  <c r="BQ36" i="44"/>
  <c r="X43" i="44" s="1"/>
  <c r="BP36" i="44"/>
  <c r="W43" i="44" s="1"/>
  <c r="BK36" i="44"/>
  <c r="BJ36" i="44"/>
  <c r="AB54" i="44"/>
  <c r="AB52" i="44"/>
  <c r="AC55" i="44"/>
  <c r="AA55" i="44"/>
  <c r="Z54" i="44"/>
  <c r="Z52" i="44"/>
  <c r="Y55" i="44"/>
  <c r="V53" i="44"/>
  <c r="AP62" i="44"/>
  <c r="X55" i="44"/>
  <c r="W55" i="44"/>
  <c r="AN62" i="44"/>
  <c r="V55" i="44"/>
  <c r="BS40" i="44"/>
  <c r="G63" i="44" s="1"/>
  <c r="BR40" i="44"/>
  <c r="E63" i="44" s="1"/>
  <c r="BY40" i="44"/>
  <c r="BX40" i="44"/>
  <c r="BW40" i="44"/>
  <c r="BV40" i="44"/>
  <c r="BQ40" i="44"/>
  <c r="D63" i="44" s="1"/>
  <c r="BM40" i="44"/>
  <c r="BL40" i="44"/>
  <c r="BP40" i="44"/>
  <c r="C63" i="44" s="1"/>
  <c r="BK40" i="44"/>
  <c r="BJ40" i="44"/>
  <c r="Q45" i="44"/>
  <c r="R44" i="44"/>
  <c r="O45" i="44"/>
  <c r="N45" i="44"/>
  <c r="P44" i="44"/>
  <c r="M45" i="44"/>
  <c r="L45" i="44"/>
  <c r="L43" i="44"/>
  <c r="R42" i="44"/>
  <c r="AP58" i="44"/>
  <c r="AN58" i="44"/>
  <c r="S45" i="44"/>
  <c r="P42" i="44"/>
  <c r="B15" i="44"/>
  <c r="B48" i="44" s="1"/>
  <c r="BY34" i="44"/>
  <c r="BX34" i="44"/>
  <c r="BW34" i="44"/>
  <c r="BV34" i="44"/>
  <c r="BM34" i="44"/>
  <c r="BL34" i="44"/>
  <c r="BS34" i="44"/>
  <c r="G43" i="44" s="1"/>
  <c r="BR34" i="44"/>
  <c r="E43" i="44" s="1"/>
  <c r="BQ34" i="44"/>
  <c r="D43" i="44" s="1"/>
  <c r="BP34" i="44"/>
  <c r="C43" i="44" s="1"/>
  <c r="BK34" i="44"/>
  <c r="BJ34" i="44"/>
  <c r="I65" i="44"/>
  <c r="G65" i="44"/>
  <c r="AP63" i="44"/>
  <c r="H62" i="44"/>
  <c r="F62" i="44"/>
  <c r="B63" i="44"/>
  <c r="E65" i="44"/>
  <c r="H64" i="44"/>
  <c r="D65" i="44"/>
  <c r="C65" i="44"/>
  <c r="F64" i="44"/>
  <c r="B65" i="44"/>
  <c r="AN63" i="44"/>
  <c r="I45" i="44"/>
  <c r="B45" i="44"/>
  <c r="F44" i="44"/>
  <c r="AP57" i="44"/>
  <c r="B43" i="44"/>
  <c r="H44" i="44"/>
  <c r="H42" i="44"/>
  <c r="G45" i="44"/>
  <c r="AN57" i="44"/>
  <c r="F42" i="44"/>
  <c r="E45" i="44"/>
  <c r="D45" i="44"/>
  <c r="C45" i="44"/>
  <c r="Y65" i="44"/>
  <c r="X65" i="44"/>
  <c r="W65" i="44"/>
  <c r="V65" i="44"/>
  <c r="AB64" i="44"/>
  <c r="Z64" i="44"/>
  <c r="AP65" i="44"/>
  <c r="V63" i="44"/>
  <c r="AN65" i="44"/>
  <c r="AC65" i="44"/>
  <c r="AA65" i="44"/>
  <c r="Z62" i="44"/>
  <c r="AB62" i="44"/>
  <c r="AX41" i="44"/>
  <c r="AN8" i="44"/>
  <c r="Q25" i="44" s="1"/>
  <c r="Q58" i="44" s="1"/>
  <c r="BM8" i="44"/>
  <c r="CH41" i="44" s="1"/>
  <c r="BL8" i="44"/>
  <c r="CG41" i="44" s="1"/>
  <c r="BK8" i="44"/>
  <c r="CF41" i="44" s="1"/>
  <c r="BJ8" i="44"/>
  <c r="CE41" i="44" s="1"/>
  <c r="N64" i="44" s="1"/>
  <c r="BI8" i="44"/>
  <c r="CD41" i="44" s="1"/>
  <c r="M62" i="44" s="1"/>
  <c r="BH8" i="44"/>
  <c r="CC41" i="44" s="1"/>
  <c r="L62" i="44" s="1"/>
  <c r="BV41" i="44"/>
  <c r="BS41" i="44"/>
  <c r="Q63" i="44" s="1"/>
  <c r="BY41" i="44"/>
  <c r="BX41" i="44"/>
  <c r="BW41" i="44"/>
  <c r="BR41" i="44"/>
  <c r="O63" i="44" s="1"/>
  <c r="BQ41" i="44"/>
  <c r="N63" i="44" s="1"/>
  <c r="BM41" i="44"/>
  <c r="BP41" i="44"/>
  <c r="M63" i="44" s="1"/>
  <c r="BL41" i="44"/>
  <c r="BK41" i="44"/>
  <c r="BJ41" i="44"/>
  <c r="AP60" i="44"/>
  <c r="AN60" i="44"/>
  <c r="B55" i="44"/>
  <c r="H52" i="44"/>
  <c r="F52" i="44"/>
  <c r="F54" i="44"/>
  <c r="C55" i="44"/>
  <c r="G55" i="44"/>
  <c r="E55" i="44"/>
  <c r="D55" i="44"/>
  <c r="H54" i="44"/>
  <c r="B53" i="44"/>
  <c r="I55" i="44"/>
  <c r="BM9" i="44"/>
  <c r="CH42" i="44" s="1"/>
  <c r="AC64" i="44" s="1"/>
  <c r="BL9" i="44"/>
  <c r="CG42" i="44" s="1"/>
  <c r="AA64" i="44" s="1"/>
  <c r="BK9" i="44"/>
  <c r="CF42" i="44" s="1"/>
  <c r="Y64" i="44" s="1"/>
  <c r="BJ9" i="44"/>
  <c r="CE42" i="44" s="1"/>
  <c r="X64" i="44" s="1"/>
  <c r="BI9" i="44"/>
  <c r="CD42" i="44" s="1"/>
  <c r="W64" i="44" s="1"/>
  <c r="BH9" i="44"/>
  <c r="CC42" i="44" s="1"/>
  <c r="V64" i="44" s="1"/>
  <c r="AN9" i="44"/>
  <c r="AA25" i="44" s="1"/>
  <c r="AA58" i="44" s="1"/>
  <c r="AX42" i="44"/>
  <c r="B5" i="43"/>
  <c r="B38" i="43" s="1"/>
  <c r="AX34" i="43"/>
  <c r="V25" i="43"/>
  <c r="V58" i="43" s="1"/>
  <c r="BK1" i="43"/>
  <c r="CF34" i="43" s="1"/>
  <c r="E42" i="43" s="1"/>
  <c r="BL1" i="43"/>
  <c r="CG34" i="43" s="1"/>
  <c r="G42" i="43" s="1"/>
  <c r="AN1" i="43"/>
  <c r="AN11" i="43" s="1"/>
  <c r="BH1" i="43"/>
  <c r="CC34" i="43" s="1"/>
  <c r="B42" i="43" s="1"/>
  <c r="BI1" i="43"/>
  <c r="CD34" i="43" s="1"/>
  <c r="C42" i="43" s="1"/>
  <c r="BM1" i="43"/>
  <c r="CH34" i="43" s="1"/>
  <c r="I42" i="43" s="1"/>
  <c r="V5" i="43"/>
  <c r="V38" i="43" s="1"/>
  <c r="BY42" i="43"/>
  <c r="BX42" i="43"/>
  <c r="BW42" i="43"/>
  <c r="BR42" i="43"/>
  <c r="BP42" i="43"/>
  <c r="BL42" i="43"/>
  <c r="BK42" i="43"/>
  <c r="BJ42" i="43"/>
  <c r="BS42" i="43"/>
  <c r="BM42" i="43"/>
  <c r="BV42" i="43"/>
  <c r="BQ42" i="43"/>
  <c r="AX36" i="43"/>
  <c r="BK3" i="43"/>
  <c r="CF36" i="43" s="1"/>
  <c r="Y42" i="43" s="1"/>
  <c r="BJ3" i="43"/>
  <c r="CE36" i="43" s="1"/>
  <c r="X42" i="43" s="1"/>
  <c r="BI3" i="43"/>
  <c r="CD36" i="43" s="1"/>
  <c r="W42" i="43" s="1"/>
  <c r="BH3" i="43"/>
  <c r="CC36" i="43" s="1"/>
  <c r="V42" i="43" s="1"/>
  <c r="BM3" i="43"/>
  <c r="CH36" i="43" s="1"/>
  <c r="AC42" i="43" s="1"/>
  <c r="BL3" i="43"/>
  <c r="CG36" i="43" s="1"/>
  <c r="AA42" i="43" s="1"/>
  <c r="AN3" i="43"/>
  <c r="AA5" i="43" s="1"/>
  <c r="AA38" i="43" s="1"/>
  <c r="L15" i="43"/>
  <c r="L48" i="43" s="1"/>
  <c r="BW36" i="43"/>
  <c r="BY36" i="43"/>
  <c r="BX36" i="43"/>
  <c r="BS36" i="43"/>
  <c r="BR36" i="43"/>
  <c r="BQ36" i="43"/>
  <c r="BP36" i="43"/>
  <c r="BM36" i="43"/>
  <c r="BJ36" i="43"/>
  <c r="BV36" i="43"/>
  <c r="BL36" i="43"/>
  <c r="BK36" i="43"/>
  <c r="N45" i="43"/>
  <c r="N44" i="43"/>
  <c r="P42" i="43"/>
  <c r="M45" i="43"/>
  <c r="M44" i="43"/>
  <c r="L45" i="43"/>
  <c r="L44" i="43"/>
  <c r="AP58" i="43"/>
  <c r="AN58" i="43"/>
  <c r="S44" i="43"/>
  <c r="O43" i="43"/>
  <c r="S45" i="43"/>
  <c r="Q44" i="43"/>
  <c r="M43" i="43"/>
  <c r="Q45" i="43"/>
  <c r="P44" i="43"/>
  <c r="L43" i="43"/>
  <c r="R42" i="43"/>
  <c r="O45" i="43"/>
  <c r="O44" i="43"/>
  <c r="Q43" i="43"/>
  <c r="N43" i="43"/>
  <c r="R44" i="43"/>
  <c r="I65" i="43"/>
  <c r="C65" i="43"/>
  <c r="G65" i="43"/>
  <c r="E65" i="43"/>
  <c r="D65" i="43"/>
  <c r="I64" i="43"/>
  <c r="B65" i="43"/>
  <c r="G64" i="43"/>
  <c r="F64" i="43"/>
  <c r="E64" i="43"/>
  <c r="G63" i="43"/>
  <c r="D64" i="43"/>
  <c r="E63" i="43"/>
  <c r="C64" i="43"/>
  <c r="D63" i="43"/>
  <c r="AP63" i="43"/>
  <c r="F62" i="43"/>
  <c r="AN63" i="43"/>
  <c r="C63" i="43"/>
  <c r="B63" i="43"/>
  <c r="H64" i="43"/>
  <c r="H62" i="43"/>
  <c r="B64" i="43"/>
  <c r="AN5" i="43"/>
  <c r="Q15" i="43" s="1"/>
  <c r="Q48" i="43" s="1"/>
  <c r="BK5" i="43"/>
  <c r="CF38" i="43" s="1"/>
  <c r="O52" i="43" s="1"/>
  <c r="BI5" i="43"/>
  <c r="CD38" i="43" s="1"/>
  <c r="M52" i="43" s="1"/>
  <c r="AX38" i="43"/>
  <c r="BL5" i="43"/>
  <c r="CG38" i="43" s="1"/>
  <c r="Q52" i="43" s="1"/>
  <c r="BM5" i="43"/>
  <c r="CH38" i="43" s="1"/>
  <c r="S52" i="43" s="1"/>
  <c r="BJ5" i="43"/>
  <c r="CE38" i="43" s="1"/>
  <c r="N52" i="43" s="1"/>
  <c r="BH5" i="43"/>
  <c r="CC38" i="43" s="1"/>
  <c r="L52" i="43" s="1"/>
  <c r="BX38" i="43"/>
  <c r="BR38" i="43"/>
  <c r="BY38" i="43"/>
  <c r="BW38" i="43"/>
  <c r="BV38" i="43"/>
  <c r="BS38" i="43"/>
  <c r="BP38" i="43"/>
  <c r="BM38" i="43"/>
  <c r="BL38" i="43"/>
  <c r="BK38" i="43"/>
  <c r="BJ38" i="43"/>
  <c r="BQ38" i="43"/>
  <c r="S64" i="43"/>
  <c r="R64" i="43"/>
  <c r="Q64" i="43"/>
  <c r="P64" i="43"/>
  <c r="O64" i="43"/>
  <c r="N64" i="43"/>
  <c r="O63" i="43"/>
  <c r="M64" i="43"/>
  <c r="L64" i="43"/>
  <c r="Q63" i="43"/>
  <c r="M63" i="43"/>
  <c r="AP64" i="43"/>
  <c r="L63" i="43"/>
  <c r="R62" i="43"/>
  <c r="AN64" i="43"/>
  <c r="P62" i="43"/>
  <c r="Q65" i="43"/>
  <c r="N65" i="43"/>
  <c r="M65" i="43"/>
  <c r="L65" i="43"/>
  <c r="N63" i="43"/>
  <c r="S65" i="43"/>
  <c r="O65" i="43"/>
  <c r="AK62" i="43"/>
  <c r="AN8" i="43"/>
  <c r="Q25" i="43" s="1"/>
  <c r="Q58" i="43" s="1"/>
  <c r="BL8" i="43"/>
  <c r="CG41" i="43" s="1"/>
  <c r="Q62" i="43" s="1"/>
  <c r="BK8" i="43"/>
  <c r="CF41" i="43" s="1"/>
  <c r="O62" i="43" s="1"/>
  <c r="BJ8" i="43"/>
  <c r="CE41" i="43" s="1"/>
  <c r="N62" i="43" s="1"/>
  <c r="BI8" i="43"/>
  <c r="CD41" i="43" s="1"/>
  <c r="M62" i="43" s="1"/>
  <c r="BH8" i="43"/>
  <c r="CC41" i="43" s="1"/>
  <c r="L62" i="43" s="1"/>
  <c r="AX41" i="43"/>
  <c r="BM8" i="43"/>
  <c r="CH41" i="43" s="1"/>
  <c r="S62" i="43" s="1"/>
  <c r="AN2" i="43"/>
  <c r="Q5" i="43" s="1"/>
  <c r="Q38" i="43" s="1"/>
  <c r="BL2" i="43"/>
  <c r="CG35" i="43" s="1"/>
  <c r="Q42" i="43" s="1"/>
  <c r="BK2" i="43"/>
  <c r="CF35" i="43" s="1"/>
  <c r="O42" i="43" s="1"/>
  <c r="BJ2" i="43"/>
  <c r="CE35" i="43" s="1"/>
  <c r="N42" i="43" s="1"/>
  <c r="BI2" i="43"/>
  <c r="CD35" i="43" s="1"/>
  <c r="M42" i="43" s="1"/>
  <c r="BH2" i="43"/>
  <c r="CC35" i="43" s="1"/>
  <c r="L42" i="43" s="1"/>
  <c r="AX35" i="43"/>
  <c r="BM2" i="43"/>
  <c r="CH35" i="43" s="1"/>
  <c r="S42" i="43" s="1"/>
  <c r="BV41" i="43"/>
  <c r="BS41" i="43"/>
  <c r="BJ41" i="43"/>
  <c r="BR41" i="43"/>
  <c r="BQ41" i="43"/>
  <c r="BP41" i="43"/>
  <c r="BM41" i="43"/>
  <c r="BL41" i="43"/>
  <c r="BK41" i="43"/>
  <c r="BY41" i="43"/>
  <c r="BX41" i="43"/>
  <c r="BW41" i="43"/>
  <c r="BL35" i="43"/>
  <c r="BK35" i="43"/>
  <c r="BJ35" i="43"/>
  <c r="BW35" i="43"/>
  <c r="BS35" i="43"/>
  <c r="BQ35" i="43"/>
  <c r="BP35" i="43"/>
  <c r="BM35" i="43"/>
  <c r="BX35" i="43"/>
  <c r="BY35" i="43"/>
  <c r="BV35" i="43"/>
  <c r="BR35" i="43"/>
  <c r="L25" i="43"/>
  <c r="L58" i="43" s="1"/>
  <c r="AA63" i="43"/>
  <c r="Y63" i="43"/>
  <c r="X63" i="43"/>
  <c r="AB62" i="43"/>
  <c r="W63" i="43"/>
  <c r="V63" i="43"/>
  <c r="Z62" i="43"/>
  <c r="AP65" i="43"/>
  <c r="AA65" i="43"/>
  <c r="Y65" i="43"/>
  <c r="V65" i="43"/>
  <c r="AB64" i="43"/>
  <c r="Z64" i="43"/>
  <c r="X64" i="43"/>
  <c r="W64" i="43"/>
  <c r="V64" i="43"/>
  <c r="AN65" i="43"/>
  <c r="Y64" i="43"/>
  <c r="AC65" i="43"/>
  <c r="W65" i="43"/>
  <c r="X65" i="43"/>
  <c r="AC64" i="43"/>
  <c r="AA64" i="43"/>
  <c r="L5" i="43"/>
  <c r="L38" i="43" s="1"/>
  <c r="AS60" i="43"/>
  <c r="AR60" i="43"/>
  <c r="AM60" i="43"/>
  <c r="AP59" i="43"/>
  <c r="AC44" i="43"/>
  <c r="AB44" i="43"/>
  <c r="AA44" i="43"/>
  <c r="AA43" i="43"/>
  <c r="Z44" i="43"/>
  <c r="Y43" i="43"/>
  <c r="AB42" i="43"/>
  <c r="Y45" i="43"/>
  <c r="W44" i="43"/>
  <c r="V43" i="43"/>
  <c r="W45" i="43"/>
  <c r="X43" i="43"/>
  <c r="W43" i="43"/>
  <c r="Y44" i="43"/>
  <c r="AN59" i="43"/>
  <c r="AC45" i="43"/>
  <c r="X45" i="43"/>
  <c r="V45" i="43"/>
  <c r="AA45" i="43"/>
  <c r="Z42" i="43"/>
  <c r="X44" i="43"/>
  <c r="V44" i="43"/>
  <c r="AK60" i="43"/>
  <c r="AS57" i="43"/>
  <c r="AR57" i="43"/>
  <c r="AM57" i="43"/>
  <c r="AM62" i="43"/>
  <c r="AS62" i="43"/>
  <c r="AR62" i="43"/>
  <c r="BQ40" i="43"/>
  <c r="BP40" i="43"/>
  <c r="BM40" i="43"/>
  <c r="BL40" i="43"/>
  <c r="BK40" i="43"/>
  <c r="BJ40" i="43"/>
  <c r="BX40" i="43"/>
  <c r="BV40" i="43"/>
  <c r="BS40" i="43"/>
  <c r="BR40" i="43"/>
  <c r="BW40" i="43"/>
  <c r="BY40" i="43"/>
  <c r="B25" i="43"/>
  <c r="B58" i="43" s="1"/>
  <c r="Q53" i="43"/>
  <c r="P52" i="43"/>
  <c r="S54" i="43"/>
  <c r="O53" i="43"/>
  <c r="R54" i="43"/>
  <c r="N53" i="43"/>
  <c r="AP61" i="43"/>
  <c r="L55" i="43"/>
  <c r="L54" i="43"/>
  <c r="S55" i="43"/>
  <c r="Q54" i="43"/>
  <c r="M53" i="43"/>
  <c r="Q55" i="43"/>
  <c r="P54" i="43"/>
  <c r="L53" i="43"/>
  <c r="O55" i="43"/>
  <c r="O54" i="43"/>
  <c r="N55" i="43"/>
  <c r="N54" i="43"/>
  <c r="M55" i="43"/>
  <c r="M54" i="43"/>
  <c r="AN61" i="43"/>
  <c r="R52" i="43"/>
  <c r="BI7" i="43"/>
  <c r="CD40" i="43" s="1"/>
  <c r="C62" i="43" s="1"/>
  <c r="BM7" i="43"/>
  <c r="CH40" i="43" s="1"/>
  <c r="I62" i="43" s="1"/>
  <c r="BK7" i="43"/>
  <c r="CF40" i="43" s="1"/>
  <c r="E62" i="43" s="1"/>
  <c r="BL7" i="43"/>
  <c r="CG40" i="43" s="1"/>
  <c r="G62" i="43" s="1"/>
  <c r="BJ7" i="43"/>
  <c r="CE40" i="43" s="1"/>
  <c r="D62" i="43" s="1"/>
  <c r="BH7" i="43"/>
  <c r="CC40" i="43" s="1"/>
  <c r="B62" i="43" s="1"/>
  <c r="AX40" i="43"/>
  <c r="AN7" i="43"/>
  <c r="G25" i="43" s="1"/>
  <c r="G58" i="43" s="1"/>
  <c r="BK9" i="43"/>
  <c r="CF42" i="43" s="1"/>
  <c r="Y62" i="43" s="1"/>
  <c r="BJ9" i="43"/>
  <c r="CE42" i="43" s="1"/>
  <c r="X62" i="43" s="1"/>
  <c r="BI9" i="43"/>
  <c r="CD42" i="43" s="1"/>
  <c r="W62" i="43" s="1"/>
  <c r="BH9" i="43"/>
  <c r="CC42" i="43" s="1"/>
  <c r="V62" i="43" s="1"/>
  <c r="AX42" i="43"/>
  <c r="BM9" i="43"/>
  <c r="CH42" i="43" s="1"/>
  <c r="AC62" i="43" s="1"/>
  <c r="BL9" i="43"/>
  <c r="CG42" i="43" s="1"/>
  <c r="AA62" i="43" s="1"/>
  <c r="AN9" i="43"/>
  <c r="AA25" i="43" s="1"/>
  <c r="AA58" i="43" s="1"/>
  <c r="AN57" i="42"/>
  <c r="BK1" i="42"/>
  <c r="CF34" i="42" s="1"/>
  <c r="E44" i="42" s="1"/>
  <c r="BH1" i="42"/>
  <c r="CC34" i="42" s="1"/>
  <c r="B44" i="42" s="1"/>
  <c r="BL1" i="42"/>
  <c r="CG34" i="42" s="1"/>
  <c r="G42" i="42" s="1"/>
  <c r="AX34" i="42"/>
  <c r="I45" i="42"/>
  <c r="BJ1" i="42"/>
  <c r="CE34" i="42" s="1"/>
  <c r="D45" i="42" s="1"/>
  <c r="AN1" i="42"/>
  <c r="AN11" i="42" s="1"/>
  <c r="I42" i="42"/>
  <c r="AP57" i="42"/>
  <c r="C43" i="42"/>
  <c r="BI1" i="42"/>
  <c r="CD34" i="42" s="1"/>
  <c r="C44" i="42" s="1"/>
  <c r="G45" i="42"/>
  <c r="H42" i="42"/>
  <c r="E45" i="42"/>
  <c r="D43" i="42"/>
  <c r="B43" i="42"/>
  <c r="G43" i="42"/>
  <c r="B45" i="42"/>
  <c r="F44" i="42"/>
  <c r="H44" i="42"/>
  <c r="I44" i="42"/>
  <c r="E43" i="42"/>
  <c r="B15" i="42"/>
  <c r="B48" i="42" s="1"/>
  <c r="L5" i="42"/>
  <c r="L38" i="42" s="1"/>
  <c r="V15" i="42"/>
  <c r="V48" i="42" s="1"/>
  <c r="V5" i="42"/>
  <c r="V38" i="42" s="1"/>
  <c r="V25" i="42"/>
  <c r="V58" i="42" s="1"/>
  <c r="BM2" i="42"/>
  <c r="CH35" i="42" s="1"/>
  <c r="S44" i="42" s="1"/>
  <c r="BL2" i="42"/>
  <c r="CG35" i="42" s="1"/>
  <c r="Q44" i="42" s="1"/>
  <c r="BK2" i="42"/>
  <c r="CF35" i="42" s="1"/>
  <c r="O45" i="42" s="1"/>
  <c r="BJ2" i="42"/>
  <c r="CE35" i="42" s="1"/>
  <c r="N45" i="42" s="1"/>
  <c r="AN2" i="42"/>
  <c r="Q5" i="42" s="1"/>
  <c r="Q38" i="42" s="1"/>
  <c r="BI2" i="42"/>
  <c r="CD35" i="42" s="1"/>
  <c r="M45" i="42" s="1"/>
  <c r="BH2" i="42"/>
  <c r="CC35" i="42" s="1"/>
  <c r="L45" i="42" s="1"/>
  <c r="AX35" i="42"/>
  <c r="AP65" i="42"/>
  <c r="AN65" i="42"/>
  <c r="AB62" i="42"/>
  <c r="Z62" i="42"/>
  <c r="Z64" i="42"/>
  <c r="AB64" i="42"/>
  <c r="BS35" i="42"/>
  <c r="Q43" i="42" s="1"/>
  <c r="BR35" i="42"/>
  <c r="O43" i="42" s="1"/>
  <c r="BQ35" i="42"/>
  <c r="BP35" i="42"/>
  <c r="BM35" i="42"/>
  <c r="BL35" i="42"/>
  <c r="BY35" i="42"/>
  <c r="BW35" i="42"/>
  <c r="BV35" i="42"/>
  <c r="BX35" i="42"/>
  <c r="BJ35" i="42"/>
  <c r="BK35" i="42"/>
  <c r="AB44" i="42"/>
  <c r="Z44" i="42"/>
  <c r="AB42" i="42"/>
  <c r="Z42" i="42"/>
  <c r="AP59" i="42"/>
  <c r="AN59" i="42"/>
  <c r="R62" i="42"/>
  <c r="P62" i="42"/>
  <c r="AN64" i="42"/>
  <c r="AP64" i="42"/>
  <c r="R64" i="42"/>
  <c r="P64" i="42"/>
  <c r="P52" i="42"/>
  <c r="AP61" i="42"/>
  <c r="R54" i="42"/>
  <c r="R52" i="42"/>
  <c r="P54" i="42"/>
  <c r="AN61" i="42"/>
  <c r="BS37" i="42"/>
  <c r="G53" i="42" s="1"/>
  <c r="BR37" i="42"/>
  <c r="BQ37" i="42"/>
  <c r="BP37" i="42"/>
  <c r="BM37" i="42"/>
  <c r="BL37" i="42"/>
  <c r="BK37" i="42"/>
  <c r="BY37" i="42"/>
  <c r="BX37" i="42"/>
  <c r="BW37" i="42"/>
  <c r="BJ37" i="42"/>
  <c r="BV37" i="42"/>
  <c r="B53" i="42" s="1"/>
  <c r="BK6" i="42"/>
  <c r="CF39" i="42" s="1"/>
  <c r="BJ6" i="42"/>
  <c r="CE39" i="42" s="1"/>
  <c r="BI6" i="42"/>
  <c r="CD39" i="42" s="1"/>
  <c r="W55" i="42" s="1"/>
  <c r="BH6" i="42"/>
  <c r="CC39" i="42" s="1"/>
  <c r="V55" i="42" s="1"/>
  <c r="AN6" i="42"/>
  <c r="AA15" i="42" s="1"/>
  <c r="AA48" i="42" s="1"/>
  <c r="AX39" i="42"/>
  <c r="BM6" i="42"/>
  <c r="CH39" i="42" s="1"/>
  <c r="AC54" i="42" s="1"/>
  <c r="BL6" i="42"/>
  <c r="CG39" i="42" s="1"/>
  <c r="AA55" i="42" s="1"/>
  <c r="AN9" i="42"/>
  <c r="AA25" i="42" s="1"/>
  <c r="AA58" i="42" s="1"/>
  <c r="BL9" i="42"/>
  <c r="CG42" i="42" s="1"/>
  <c r="AA64" i="42" s="1"/>
  <c r="BK9" i="42"/>
  <c r="CF42" i="42" s="1"/>
  <c r="Y65" i="42" s="1"/>
  <c r="BJ9" i="42"/>
  <c r="CE42" i="42" s="1"/>
  <c r="X65" i="42" s="1"/>
  <c r="BI9" i="42"/>
  <c r="CD42" i="42" s="1"/>
  <c r="W65" i="42" s="1"/>
  <c r="BH9" i="42"/>
  <c r="CC42" i="42" s="1"/>
  <c r="AX42" i="42"/>
  <c r="BM9" i="42"/>
  <c r="CH42" i="42" s="1"/>
  <c r="AC64" i="42" s="1"/>
  <c r="L25" i="42"/>
  <c r="L58" i="42" s="1"/>
  <c r="L15" i="42"/>
  <c r="L48" i="42" s="1"/>
  <c r="BK8" i="39"/>
  <c r="CF41" i="39" s="1"/>
  <c r="O64" i="39" s="1"/>
  <c r="BY42" i="42"/>
  <c r="BX42" i="42"/>
  <c r="BW42" i="42"/>
  <c r="BP42" i="42"/>
  <c r="BM42" i="42"/>
  <c r="BL42" i="42"/>
  <c r="BK42" i="42"/>
  <c r="BJ42" i="42"/>
  <c r="BV42" i="42"/>
  <c r="V63" i="42" s="1"/>
  <c r="BR42" i="42"/>
  <c r="BS42" i="42"/>
  <c r="AA63" i="42" s="1"/>
  <c r="BQ42" i="42"/>
  <c r="BL41" i="42"/>
  <c r="BK41" i="42"/>
  <c r="BJ41" i="42"/>
  <c r="BY41" i="42"/>
  <c r="BX41" i="42"/>
  <c r="BW41" i="42"/>
  <c r="BP41" i="42"/>
  <c r="BM41" i="42"/>
  <c r="BV41" i="42"/>
  <c r="L63" i="42" s="1"/>
  <c r="BS41" i="42"/>
  <c r="Q63" i="42" s="1"/>
  <c r="BR41" i="42"/>
  <c r="BQ41" i="42"/>
  <c r="BY38" i="42"/>
  <c r="BX38" i="42"/>
  <c r="BW38" i="42"/>
  <c r="BV38" i="42"/>
  <c r="L53" i="42" s="1"/>
  <c r="BS38" i="42"/>
  <c r="Q53" i="42" s="1"/>
  <c r="BR38" i="42"/>
  <c r="BK38" i="42"/>
  <c r="BJ38" i="42"/>
  <c r="BQ38" i="42"/>
  <c r="N53" i="42" s="1"/>
  <c r="BP38" i="42"/>
  <c r="M53" i="42" s="1"/>
  <c r="BL38" i="42"/>
  <c r="BM38" i="42"/>
  <c r="AX41" i="39"/>
  <c r="BL8" i="39"/>
  <c r="CG41" i="39" s="1"/>
  <c r="Q64" i="39" s="1"/>
  <c r="AP58" i="42"/>
  <c r="AN58" i="42"/>
  <c r="P42" i="42"/>
  <c r="L43" i="42"/>
  <c r="R44" i="42"/>
  <c r="P44" i="42"/>
  <c r="R42" i="42"/>
  <c r="BJ36" i="42"/>
  <c r="BY36" i="42"/>
  <c r="BS36" i="42"/>
  <c r="AA43" i="42" s="1"/>
  <c r="BR36" i="42"/>
  <c r="BP36" i="42"/>
  <c r="BM36" i="42"/>
  <c r="BX36" i="42"/>
  <c r="BW36" i="42"/>
  <c r="BV36" i="42"/>
  <c r="V43" i="42" s="1"/>
  <c r="BQ36" i="42"/>
  <c r="BL36" i="42"/>
  <c r="BK36" i="42"/>
  <c r="AN3" i="42"/>
  <c r="AA5" i="42" s="1"/>
  <c r="AA38" i="42" s="1"/>
  <c r="AX36" i="42"/>
  <c r="BM3" i="42"/>
  <c r="CH36" i="42" s="1"/>
  <c r="AC44" i="42" s="1"/>
  <c r="BL3" i="42"/>
  <c r="CG36" i="42" s="1"/>
  <c r="AA44" i="42" s="1"/>
  <c r="BJ3" i="42"/>
  <c r="CE36" i="42" s="1"/>
  <c r="BI3" i="42"/>
  <c r="CD36" i="42" s="1"/>
  <c r="BK3" i="42"/>
  <c r="CF36" i="42" s="1"/>
  <c r="Y45" i="42" s="1"/>
  <c r="BH3" i="42"/>
  <c r="CC36" i="42" s="1"/>
  <c r="V42" i="42" s="1"/>
  <c r="BM39" i="42"/>
  <c r="BL39" i="42"/>
  <c r="BK39" i="42"/>
  <c r="BJ39" i="42"/>
  <c r="BY39" i="42"/>
  <c r="BX39" i="42"/>
  <c r="BW39" i="42"/>
  <c r="BP39" i="42"/>
  <c r="BV39" i="42"/>
  <c r="V53" i="42" s="1"/>
  <c r="BS39" i="42"/>
  <c r="AA53" i="42" s="1"/>
  <c r="BR39" i="42"/>
  <c r="BQ39" i="42"/>
  <c r="AN8" i="42"/>
  <c r="Q25" i="42" s="1"/>
  <c r="Q58" i="42" s="1"/>
  <c r="AX41" i="42"/>
  <c r="BL8" i="42"/>
  <c r="CG41" i="42" s="1"/>
  <c r="Q64" i="42" s="1"/>
  <c r="BK8" i="42"/>
  <c r="CF41" i="42" s="1"/>
  <c r="O65" i="42" s="1"/>
  <c r="BI8" i="42"/>
  <c r="CD41" i="42" s="1"/>
  <c r="BH8" i="42"/>
  <c r="CC41" i="42" s="1"/>
  <c r="L62" i="42" s="1"/>
  <c r="BJ8" i="42"/>
  <c r="CE41" i="42" s="1"/>
  <c r="N65" i="42" s="1"/>
  <c r="BM8" i="42"/>
  <c r="CH41" i="42" s="1"/>
  <c r="S64" i="42" s="1"/>
  <c r="BM5" i="42"/>
  <c r="CH38" i="42" s="1"/>
  <c r="S54" i="42" s="1"/>
  <c r="BL5" i="42"/>
  <c r="CG38" i="42" s="1"/>
  <c r="Q54" i="42" s="1"/>
  <c r="BK5" i="42"/>
  <c r="CF38" i="42" s="1"/>
  <c r="BJ5" i="42"/>
  <c r="CE38" i="42" s="1"/>
  <c r="BI5" i="42"/>
  <c r="CD38" i="42" s="1"/>
  <c r="AX38" i="42"/>
  <c r="AN5" i="42"/>
  <c r="Q15" i="42" s="1"/>
  <c r="Q48" i="42" s="1"/>
  <c r="BH5" i="42"/>
  <c r="CC38" i="42" s="1"/>
  <c r="L55" i="42" s="1"/>
  <c r="BH8" i="39"/>
  <c r="CC41" i="39" s="1"/>
  <c r="BJ8" i="39"/>
  <c r="CE41" i="39" s="1"/>
  <c r="N64" i="39" s="1"/>
  <c r="AN8" i="39"/>
  <c r="Q25" i="39" s="1"/>
  <c r="Q58" i="39" s="1"/>
  <c r="H64" i="42"/>
  <c r="F64" i="42"/>
  <c r="F62" i="42"/>
  <c r="AP63" i="42"/>
  <c r="H62" i="42"/>
  <c r="AN63" i="42"/>
  <c r="BM8" i="39"/>
  <c r="CH41" i="39" s="1"/>
  <c r="S64" i="39" s="1"/>
  <c r="AS64" i="39" s="1"/>
  <c r="BK40" i="42"/>
  <c r="BJ40" i="42"/>
  <c r="BV40" i="42"/>
  <c r="B63" i="42" s="1"/>
  <c r="BS40" i="42"/>
  <c r="G63" i="42" s="1"/>
  <c r="BQ40" i="42"/>
  <c r="BP40" i="42"/>
  <c r="BR40" i="42"/>
  <c r="BM40" i="42"/>
  <c r="BL40" i="42"/>
  <c r="BY40" i="42"/>
  <c r="BW40" i="42"/>
  <c r="BX40" i="42"/>
  <c r="AN4" i="42"/>
  <c r="G15" i="42" s="1"/>
  <c r="G48" i="42" s="1"/>
  <c r="BM4" i="42"/>
  <c r="CH37" i="42" s="1"/>
  <c r="I54" i="42" s="1"/>
  <c r="BL4" i="42"/>
  <c r="CG37" i="42" s="1"/>
  <c r="G54" i="42" s="1"/>
  <c r="BH4" i="42"/>
  <c r="CC37" i="42" s="1"/>
  <c r="B55" i="42" s="1"/>
  <c r="AX37" i="42"/>
  <c r="BI4" i="42"/>
  <c r="CD37" i="42" s="1"/>
  <c r="C52" i="42" s="1"/>
  <c r="BK4" i="42"/>
  <c r="CF37" i="42" s="1"/>
  <c r="E55" i="42" s="1"/>
  <c r="BJ4" i="42"/>
  <c r="CE37" i="42" s="1"/>
  <c r="H54" i="42"/>
  <c r="H52" i="42"/>
  <c r="F54" i="42"/>
  <c r="F52" i="42"/>
  <c r="AN60" i="42"/>
  <c r="AP60" i="42"/>
  <c r="AN7" i="42"/>
  <c r="G25" i="42" s="1"/>
  <c r="G58" i="42" s="1"/>
  <c r="AX40" i="42"/>
  <c r="BM7" i="42"/>
  <c r="CH40" i="42" s="1"/>
  <c r="I64" i="42" s="1"/>
  <c r="BL7" i="42"/>
  <c r="CG40" i="42" s="1"/>
  <c r="G64" i="42" s="1"/>
  <c r="BK7" i="42"/>
  <c r="CF40" i="42" s="1"/>
  <c r="E65" i="42" s="1"/>
  <c r="BJ7" i="42"/>
  <c r="CE40" i="42" s="1"/>
  <c r="D65" i="42" s="1"/>
  <c r="BI7" i="42"/>
  <c r="CD40" i="42" s="1"/>
  <c r="BH7" i="42"/>
  <c r="CC40" i="42" s="1"/>
  <c r="B65" i="42" s="1"/>
  <c r="AN62" i="42"/>
  <c r="AB52" i="42"/>
  <c r="Z52" i="42"/>
  <c r="AB54" i="42"/>
  <c r="AP62" i="42"/>
  <c r="Z54" i="42"/>
  <c r="B25" i="42"/>
  <c r="B58" i="42" s="1"/>
  <c r="V5" i="38"/>
  <c r="V38" i="38" s="1"/>
  <c r="B15" i="39"/>
  <c r="B48" i="39" s="1"/>
  <c r="BM40" i="38"/>
  <c r="M64" i="39"/>
  <c r="L5" i="39"/>
  <c r="L38" i="39" s="1"/>
  <c r="V15" i="38"/>
  <c r="V48" i="38" s="1"/>
  <c r="AN7" i="38"/>
  <c r="G25" i="38" s="1"/>
  <c r="G58" i="38" s="1"/>
  <c r="BP40" i="38"/>
  <c r="BM7" i="38"/>
  <c r="CH40" i="38" s="1"/>
  <c r="I62" i="38" s="1"/>
  <c r="V5" i="39"/>
  <c r="V38" i="39" s="1"/>
  <c r="BL40" i="38"/>
  <c r="BK40" i="38"/>
  <c r="BJ40" i="38"/>
  <c r="BV40" i="38"/>
  <c r="BW40" i="38"/>
  <c r="BJ7" i="38"/>
  <c r="CE40" i="38" s="1"/>
  <c r="D62" i="38" s="1"/>
  <c r="BS40" i="38"/>
  <c r="BL7" i="38"/>
  <c r="CG40" i="38" s="1"/>
  <c r="G62" i="38" s="1"/>
  <c r="BR40" i="38"/>
  <c r="BI7" i="38"/>
  <c r="CD40" i="38" s="1"/>
  <c r="C62" i="38" s="1"/>
  <c r="BY40" i="38"/>
  <c r="AX40" i="38"/>
  <c r="V25" i="39"/>
  <c r="V58" i="39" s="1"/>
  <c r="BX40" i="38"/>
  <c r="BK7" i="38"/>
  <c r="CF40" i="38" s="1"/>
  <c r="E62" i="38" s="1"/>
  <c r="L5" i="38"/>
  <c r="L38" i="38" s="1"/>
  <c r="V25" i="38"/>
  <c r="V58" i="38" s="1"/>
  <c r="B5" i="39"/>
  <c r="B38" i="39" s="1"/>
  <c r="B15" i="38"/>
  <c r="B48" i="38" s="1"/>
  <c r="L15" i="39"/>
  <c r="L48" i="39" s="1"/>
  <c r="BP39" i="39"/>
  <c r="W53" i="39" s="1"/>
  <c r="BY39" i="39"/>
  <c r="BX39" i="39"/>
  <c r="BW39" i="39"/>
  <c r="BL39" i="39"/>
  <c r="BM39" i="39"/>
  <c r="BQ39" i="39"/>
  <c r="X53" i="39" s="1"/>
  <c r="BV39" i="39"/>
  <c r="BS39" i="39"/>
  <c r="AA53" i="39" s="1"/>
  <c r="BJ39" i="39"/>
  <c r="BR39" i="39"/>
  <c r="Y53" i="39" s="1"/>
  <c r="BK39" i="39"/>
  <c r="BX34" i="39"/>
  <c r="BV34" i="39"/>
  <c r="BM34" i="39"/>
  <c r="BW34" i="39"/>
  <c r="BJ34" i="39"/>
  <c r="BK34" i="39"/>
  <c r="BL34" i="39"/>
  <c r="BQ34" i="39"/>
  <c r="D43" i="39" s="1"/>
  <c r="BP34" i="39"/>
  <c r="C43" i="39" s="1"/>
  <c r="BR34" i="39"/>
  <c r="E43" i="39" s="1"/>
  <c r="BS34" i="39"/>
  <c r="G43" i="39" s="1"/>
  <c r="BY34" i="39"/>
  <c r="B45" i="39"/>
  <c r="G45" i="39"/>
  <c r="B43" i="39"/>
  <c r="I45" i="39"/>
  <c r="F42" i="39"/>
  <c r="H42" i="39"/>
  <c r="H44" i="39"/>
  <c r="AP57" i="39"/>
  <c r="D45" i="39"/>
  <c r="F44" i="39"/>
  <c r="C45" i="39"/>
  <c r="E45" i="39"/>
  <c r="AN57" i="39"/>
  <c r="L15" i="38"/>
  <c r="L48" i="38" s="1"/>
  <c r="BP38" i="38"/>
  <c r="BQ38" i="38"/>
  <c r="BS38" i="38"/>
  <c r="BV38" i="38"/>
  <c r="BW38" i="38"/>
  <c r="BX38" i="38"/>
  <c r="BY38" i="38"/>
  <c r="BJ38" i="38"/>
  <c r="BK38" i="38"/>
  <c r="BL38" i="38"/>
  <c r="BM38" i="38"/>
  <c r="BR38" i="38"/>
  <c r="AN8" i="38"/>
  <c r="Q25" i="38" s="1"/>
  <c r="Q58" i="38" s="1"/>
  <c r="BJ8" i="38"/>
  <c r="CE41" i="38" s="1"/>
  <c r="N62" i="38" s="1"/>
  <c r="BI8" i="38"/>
  <c r="CD41" i="38" s="1"/>
  <c r="M62" i="38" s="1"/>
  <c r="BL8" i="38"/>
  <c r="CG41" i="38" s="1"/>
  <c r="Q62" i="38" s="1"/>
  <c r="BK8" i="38"/>
  <c r="CF41" i="38" s="1"/>
  <c r="O62" i="38" s="1"/>
  <c r="AX41" i="38"/>
  <c r="BH8" i="38"/>
  <c r="CC41" i="38" s="1"/>
  <c r="L62" i="38" s="1"/>
  <c r="BM8" i="38"/>
  <c r="CH41" i="38" s="1"/>
  <c r="S62" i="38" s="1"/>
  <c r="M54" i="38"/>
  <c r="M55" i="38"/>
  <c r="N54" i="38"/>
  <c r="N55" i="38"/>
  <c r="O54" i="38"/>
  <c r="O55" i="38"/>
  <c r="M53" i="38"/>
  <c r="R54" i="38"/>
  <c r="N53" i="38"/>
  <c r="S54" i="38"/>
  <c r="O53" i="38"/>
  <c r="AN61" i="38"/>
  <c r="P52" i="38"/>
  <c r="R52" i="38"/>
  <c r="L54" i="38"/>
  <c r="P54" i="38"/>
  <c r="Q54" i="38"/>
  <c r="L53" i="38"/>
  <c r="L55" i="38"/>
  <c r="S55" i="38"/>
  <c r="Q53" i="38"/>
  <c r="Q55" i="38"/>
  <c r="AP61" i="38"/>
  <c r="AN5" i="38"/>
  <c r="Q15" i="38" s="1"/>
  <c r="Q48" i="38" s="1"/>
  <c r="BH5" i="38"/>
  <c r="CC38" i="38" s="1"/>
  <c r="L52" i="38" s="1"/>
  <c r="BK5" i="38"/>
  <c r="CF38" i="38" s="1"/>
  <c r="O52" i="38" s="1"/>
  <c r="BI5" i="38"/>
  <c r="CD38" i="38" s="1"/>
  <c r="M52" i="38" s="1"/>
  <c r="BJ5" i="38"/>
  <c r="CE38" i="38" s="1"/>
  <c r="N52" i="38" s="1"/>
  <c r="BL5" i="38"/>
  <c r="CG38" i="38" s="1"/>
  <c r="Q52" i="38" s="1"/>
  <c r="BM5" i="38"/>
  <c r="CH38" i="38" s="1"/>
  <c r="S52" i="38" s="1"/>
  <c r="AX38" i="38"/>
  <c r="AN2" i="38"/>
  <c r="Q5" i="38" s="1"/>
  <c r="Q38" i="38" s="1"/>
  <c r="BK2" i="38"/>
  <c r="CF35" i="38" s="1"/>
  <c r="O42" i="38" s="1"/>
  <c r="BL2" i="38"/>
  <c r="CG35" i="38" s="1"/>
  <c r="Q42" i="38" s="1"/>
  <c r="BJ2" i="38"/>
  <c r="CE35" i="38" s="1"/>
  <c r="N42" i="38" s="1"/>
  <c r="AX35" i="38"/>
  <c r="BI2" i="38"/>
  <c r="CD35" i="38" s="1"/>
  <c r="M42" i="38" s="1"/>
  <c r="BH2" i="38"/>
  <c r="CC35" i="38" s="1"/>
  <c r="L42" i="38" s="1"/>
  <c r="BM2" i="38"/>
  <c r="CH35" i="38" s="1"/>
  <c r="S42" i="38" s="1"/>
  <c r="AX40" i="39"/>
  <c r="BJ7" i="39"/>
  <c r="CE40" i="39" s="1"/>
  <c r="D64" i="39" s="1"/>
  <c r="AN7" i="39"/>
  <c r="G25" i="39" s="1"/>
  <c r="G58" i="39" s="1"/>
  <c r="BH7" i="39"/>
  <c r="CC40" i="39" s="1"/>
  <c r="B64" i="39" s="1"/>
  <c r="BI7" i="39"/>
  <c r="CD40" i="39" s="1"/>
  <c r="C64" i="39" s="1"/>
  <c r="BK7" i="39"/>
  <c r="CF40" i="39" s="1"/>
  <c r="E64" i="39" s="1"/>
  <c r="BM7" i="39"/>
  <c r="CH40" i="39" s="1"/>
  <c r="I64" i="39" s="1"/>
  <c r="BL7" i="39"/>
  <c r="CG40" i="39" s="1"/>
  <c r="G64" i="39" s="1"/>
  <c r="B25" i="39"/>
  <c r="B58" i="39" s="1"/>
  <c r="BW35" i="38"/>
  <c r="BX35" i="38"/>
  <c r="BY35" i="38"/>
  <c r="BR35" i="38"/>
  <c r="BJ35" i="38"/>
  <c r="BL35" i="38"/>
  <c r="BK35" i="38"/>
  <c r="BQ35" i="38"/>
  <c r="BP35" i="38"/>
  <c r="BV35" i="38"/>
  <c r="BS35" i="38"/>
  <c r="BM35" i="38"/>
  <c r="BP42" i="38"/>
  <c r="BQ42" i="38"/>
  <c r="BR42" i="38"/>
  <c r="BS42" i="38"/>
  <c r="BW42" i="38"/>
  <c r="BX42" i="38"/>
  <c r="BY42" i="38"/>
  <c r="BL42" i="38"/>
  <c r="BM42" i="38"/>
  <c r="BV42" i="38"/>
  <c r="BK42" i="38"/>
  <c r="BJ42" i="38"/>
  <c r="BL40" i="39"/>
  <c r="BJ40" i="39"/>
  <c r="BP40" i="39"/>
  <c r="C63" i="39" s="1"/>
  <c r="BQ40" i="39"/>
  <c r="D63" i="39" s="1"/>
  <c r="BR40" i="39"/>
  <c r="E63" i="39" s="1"/>
  <c r="BS40" i="39"/>
  <c r="G63" i="39" s="1"/>
  <c r="BW40" i="39"/>
  <c r="BX40" i="39"/>
  <c r="BY40" i="39"/>
  <c r="BK40" i="39"/>
  <c r="BM40" i="39"/>
  <c r="BV40" i="39"/>
  <c r="H54" i="38"/>
  <c r="C53" i="38"/>
  <c r="F52" i="38"/>
  <c r="D53" i="38"/>
  <c r="AP60" i="38"/>
  <c r="E53" i="38"/>
  <c r="B53" i="38"/>
  <c r="G53" i="38"/>
  <c r="D55" i="38"/>
  <c r="E55" i="38"/>
  <c r="H52" i="38"/>
  <c r="G55" i="38"/>
  <c r="I54" i="38"/>
  <c r="C55" i="38"/>
  <c r="AN60" i="38"/>
  <c r="B55" i="38"/>
  <c r="G54" i="38"/>
  <c r="B54" i="38"/>
  <c r="D54" i="38"/>
  <c r="F54" i="38"/>
  <c r="C54" i="38"/>
  <c r="E54" i="38"/>
  <c r="I55" i="38"/>
  <c r="BI9" i="38"/>
  <c r="CD42" i="38" s="1"/>
  <c r="W62" i="38" s="1"/>
  <c r="BH9" i="38"/>
  <c r="CC42" i="38" s="1"/>
  <c r="V62" i="38" s="1"/>
  <c r="AN9" i="38"/>
  <c r="AA25" i="38" s="1"/>
  <c r="AA58" i="38" s="1"/>
  <c r="AX42" i="38"/>
  <c r="BM9" i="38"/>
  <c r="CH42" i="38" s="1"/>
  <c r="AC62" i="38" s="1"/>
  <c r="BJ9" i="38"/>
  <c r="CE42" i="38" s="1"/>
  <c r="X62" i="38" s="1"/>
  <c r="BK9" i="38"/>
  <c r="CF42" i="38" s="1"/>
  <c r="Y62" i="38" s="1"/>
  <c r="BL9" i="38"/>
  <c r="CG42" i="38" s="1"/>
  <c r="AA62" i="38" s="1"/>
  <c r="Q63" i="38"/>
  <c r="L64" i="38"/>
  <c r="M64" i="38"/>
  <c r="N64" i="38"/>
  <c r="Q64" i="38"/>
  <c r="R64" i="38"/>
  <c r="N65" i="38"/>
  <c r="P62" i="38"/>
  <c r="O63" i="38"/>
  <c r="AP64" i="38"/>
  <c r="L63" i="38"/>
  <c r="M63" i="38"/>
  <c r="N63" i="38"/>
  <c r="AN64" i="38"/>
  <c r="L65" i="38"/>
  <c r="R62" i="38"/>
  <c r="O65" i="38"/>
  <c r="S65" i="38"/>
  <c r="Q65" i="38"/>
  <c r="M65" i="38"/>
  <c r="O64" i="38"/>
  <c r="P64" i="38"/>
  <c r="S64" i="38"/>
  <c r="Q55" i="39"/>
  <c r="S55" i="39"/>
  <c r="R54" i="39"/>
  <c r="L53" i="39"/>
  <c r="R52" i="39"/>
  <c r="P54" i="39"/>
  <c r="AP61" i="39"/>
  <c r="L55" i="39"/>
  <c r="M55" i="39"/>
  <c r="P52" i="39"/>
  <c r="O55" i="39"/>
  <c r="N55" i="39"/>
  <c r="AN61" i="39"/>
  <c r="BV37" i="39"/>
  <c r="BJ37" i="39"/>
  <c r="BQ37" i="39"/>
  <c r="D53" i="39" s="1"/>
  <c r="BK37" i="39"/>
  <c r="BX37" i="39"/>
  <c r="BL37" i="39"/>
  <c r="BM37" i="39"/>
  <c r="BW37" i="39"/>
  <c r="BP37" i="39"/>
  <c r="C53" i="39" s="1"/>
  <c r="BR37" i="39"/>
  <c r="E53" i="39" s="1"/>
  <c r="BS37" i="39"/>
  <c r="G53" i="39" s="1"/>
  <c r="BY37" i="39"/>
  <c r="BS42" i="39"/>
  <c r="AA63" i="39" s="1"/>
  <c r="BL42" i="39"/>
  <c r="BY42" i="39"/>
  <c r="BQ42" i="39"/>
  <c r="X63" i="39" s="1"/>
  <c r="BJ42" i="39"/>
  <c r="BK42" i="39"/>
  <c r="BM42" i="39"/>
  <c r="BP42" i="39"/>
  <c r="W63" i="39" s="1"/>
  <c r="BV42" i="39"/>
  <c r="BW42" i="39"/>
  <c r="BX42" i="39"/>
  <c r="BR42" i="39"/>
  <c r="Y63" i="39" s="1"/>
  <c r="R44" i="38"/>
  <c r="N43" i="38"/>
  <c r="O43" i="38"/>
  <c r="L45" i="38"/>
  <c r="Q43" i="38"/>
  <c r="M45" i="38"/>
  <c r="Q44" i="38"/>
  <c r="S45" i="38"/>
  <c r="S44" i="38"/>
  <c r="N45" i="38"/>
  <c r="AN58" i="38"/>
  <c r="O45" i="38"/>
  <c r="Q45" i="38"/>
  <c r="AP58" i="38"/>
  <c r="R42" i="38"/>
  <c r="M43" i="38"/>
  <c r="P44" i="38"/>
  <c r="L43" i="38"/>
  <c r="P42" i="38"/>
  <c r="O44" i="38"/>
  <c r="L44" i="38"/>
  <c r="M44" i="38"/>
  <c r="N44" i="38"/>
  <c r="BL5" i="39"/>
  <c r="CG38" i="39" s="1"/>
  <c r="Q54" i="39" s="1"/>
  <c r="BM5" i="39"/>
  <c r="CH38" i="39" s="1"/>
  <c r="S54" i="39" s="1"/>
  <c r="BK5" i="39"/>
  <c r="CF38" i="39" s="1"/>
  <c r="O54" i="39" s="1"/>
  <c r="AN5" i="39"/>
  <c r="Q15" i="39" s="1"/>
  <c r="Q48" i="39" s="1"/>
  <c r="AX38" i="39"/>
  <c r="BI5" i="39"/>
  <c r="CD38" i="39" s="1"/>
  <c r="M52" i="39" s="1"/>
  <c r="BJ5" i="39"/>
  <c r="CE38" i="39" s="1"/>
  <c r="N54" i="39" s="1"/>
  <c r="BH5" i="39"/>
  <c r="CC38" i="39" s="1"/>
  <c r="L52" i="39" s="1"/>
  <c r="D42" i="38"/>
  <c r="B44" i="38"/>
  <c r="E42" i="38"/>
  <c r="C44" i="38"/>
  <c r="B45" i="38"/>
  <c r="D44" i="38"/>
  <c r="C45" i="38"/>
  <c r="B42" i="38"/>
  <c r="G44" i="38"/>
  <c r="G45" i="38"/>
  <c r="C43" i="38"/>
  <c r="AN57" i="38"/>
  <c r="D43" i="38"/>
  <c r="I45" i="38"/>
  <c r="C42" i="38"/>
  <c r="AP57" i="38"/>
  <c r="F42" i="38"/>
  <c r="G42" i="38"/>
  <c r="H42" i="38"/>
  <c r="D45" i="38"/>
  <c r="I42" i="38"/>
  <c r="E45" i="38"/>
  <c r="G43" i="38"/>
  <c r="B43" i="38"/>
  <c r="E43" i="38"/>
  <c r="F44" i="38"/>
  <c r="E44" i="38"/>
  <c r="H44" i="38"/>
  <c r="I44" i="38"/>
  <c r="BH4" i="39"/>
  <c r="CC37" i="39" s="1"/>
  <c r="B54" i="39" s="1"/>
  <c r="BI4" i="39"/>
  <c r="CD37" i="39" s="1"/>
  <c r="C54" i="39" s="1"/>
  <c r="BJ4" i="39"/>
  <c r="CE37" i="39" s="1"/>
  <c r="D54" i="39" s="1"/>
  <c r="AN4" i="39"/>
  <c r="G15" i="39" s="1"/>
  <c r="G48" i="39" s="1"/>
  <c r="BK4" i="39"/>
  <c r="CF37" i="39" s="1"/>
  <c r="E54" i="39" s="1"/>
  <c r="BL4" i="39"/>
  <c r="CG37" i="39" s="1"/>
  <c r="G54" i="39" s="1"/>
  <c r="BM4" i="39"/>
  <c r="CH37" i="39" s="1"/>
  <c r="I54" i="39" s="1"/>
  <c r="AX37" i="39"/>
  <c r="B65" i="38"/>
  <c r="B62" i="38"/>
  <c r="E65" i="38"/>
  <c r="G65" i="38"/>
  <c r="AP63" i="38"/>
  <c r="AN63" i="38"/>
  <c r="B64" i="38"/>
  <c r="G63" i="38"/>
  <c r="F62" i="38"/>
  <c r="H62" i="38"/>
  <c r="C65" i="38"/>
  <c r="D65" i="38"/>
  <c r="I65" i="38"/>
  <c r="D64" i="38"/>
  <c r="E64" i="38"/>
  <c r="F64" i="38"/>
  <c r="E63" i="38"/>
  <c r="D63" i="38"/>
  <c r="B63" i="38"/>
  <c r="C63" i="38"/>
  <c r="C64" i="38"/>
  <c r="G64" i="38"/>
  <c r="H64" i="38"/>
  <c r="I64" i="38"/>
  <c r="W55" i="39"/>
  <c r="Y55" i="39"/>
  <c r="X55" i="39"/>
  <c r="AB52" i="39"/>
  <c r="V55" i="39"/>
  <c r="AA55" i="39"/>
  <c r="Z54" i="39"/>
  <c r="Z52" i="39"/>
  <c r="V53" i="39"/>
  <c r="AB54" i="39"/>
  <c r="AC55" i="39"/>
  <c r="AN62" i="39"/>
  <c r="AP62" i="39"/>
  <c r="BR38" i="39"/>
  <c r="O53" i="39" s="1"/>
  <c r="BJ38" i="39"/>
  <c r="BK38" i="39"/>
  <c r="BL38" i="39"/>
  <c r="BS38" i="39"/>
  <c r="Q53" i="39" s="1"/>
  <c r="BV38" i="39"/>
  <c r="BX38" i="39"/>
  <c r="BY38" i="39"/>
  <c r="BW38" i="39"/>
  <c r="BQ38" i="39"/>
  <c r="N53" i="39" s="1"/>
  <c r="BM38" i="39"/>
  <c r="BP38" i="39"/>
  <c r="M53" i="39" s="1"/>
  <c r="BJ39" i="38"/>
  <c r="BK39" i="38"/>
  <c r="BL39" i="38"/>
  <c r="BM39" i="38"/>
  <c r="BQ39" i="38"/>
  <c r="BR39" i="38"/>
  <c r="BS39" i="38"/>
  <c r="BX39" i="38"/>
  <c r="BY39" i="38"/>
  <c r="BV39" i="38"/>
  <c r="BP39" i="38"/>
  <c r="BW39" i="38"/>
  <c r="R44" i="39"/>
  <c r="Q45" i="39"/>
  <c r="AP58" i="39"/>
  <c r="P44" i="39"/>
  <c r="L45" i="39"/>
  <c r="M45" i="39"/>
  <c r="N45" i="39"/>
  <c r="S45" i="39"/>
  <c r="P42" i="39"/>
  <c r="AN58" i="39"/>
  <c r="O45" i="39"/>
  <c r="R42" i="39"/>
  <c r="L43" i="39"/>
  <c r="BJ35" i="39"/>
  <c r="BW35" i="39"/>
  <c r="BQ35" i="39"/>
  <c r="N43" i="39" s="1"/>
  <c r="BR35" i="39"/>
  <c r="O43" i="39" s="1"/>
  <c r="BS35" i="39"/>
  <c r="Q43" i="39" s="1"/>
  <c r="BM35" i="39"/>
  <c r="BL35" i="39"/>
  <c r="BX35" i="39"/>
  <c r="BY35" i="39"/>
  <c r="BP35" i="39"/>
  <c r="M43" i="39" s="1"/>
  <c r="BV35" i="39"/>
  <c r="BK35" i="39"/>
  <c r="B55" i="39"/>
  <c r="H52" i="39"/>
  <c r="AN60" i="39"/>
  <c r="B53" i="39"/>
  <c r="AP60" i="39"/>
  <c r="C55" i="39"/>
  <c r="I55" i="39"/>
  <c r="F52" i="39"/>
  <c r="D55" i="39"/>
  <c r="E55" i="39"/>
  <c r="G55" i="39"/>
  <c r="H54" i="39"/>
  <c r="F54" i="39"/>
  <c r="V43" i="38"/>
  <c r="Y44" i="38"/>
  <c r="AP59" i="38"/>
  <c r="W43" i="38"/>
  <c r="Z44" i="38"/>
  <c r="X43" i="38"/>
  <c r="AA44" i="38"/>
  <c r="Y43" i="38"/>
  <c r="AB44" i="38"/>
  <c r="AB42" i="38"/>
  <c r="Z42" i="38"/>
  <c r="W44" i="38"/>
  <c r="X44" i="38"/>
  <c r="V44" i="38"/>
  <c r="AC44" i="38"/>
  <c r="W45" i="38"/>
  <c r="Y45" i="38"/>
  <c r="AA43" i="38"/>
  <c r="X45" i="38"/>
  <c r="AN59" i="38"/>
  <c r="V45" i="38"/>
  <c r="AC45" i="38"/>
  <c r="AA45" i="38"/>
  <c r="BI2" i="39"/>
  <c r="CD35" i="39" s="1"/>
  <c r="M44" i="39" s="1"/>
  <c r="BJ2" i="39"/>
  <c r="CE35" i="39" s="1"/>
  <c r="N44" i="39" s="1"/>
  <c r="BK2" i="39"/>
  <c r="CF35" i="39" s="1"/>
  <c r="O44" i="39" s="1"/>
  <c r="AN2" i="39"/>
  <c r="Q5" i="39" s="1"/>
  <c r="Q38" i="39" s="1"/>
  <c r="AX35" i="39"/>
  <c r="BH2" i="39"/>
  <c r="CC35" i="39" s="1"/>
  <c r="L44" i="39" s="1"/>
  <c r="BL2" i="39"/>
  <c r="CG35" i="39" s="1"/>
  <c r="Q44" i="39" s="1"/>
  <c r="BM2" i="39"/>
  <c r="CH35" i="39" s="1"/>
  <c r="S44" i="39" s="1"/>
  <c r="Z42" i="39"/>
  <c r="AN59" i="39"/>
  <c r="AP59" i="39"/>
  <c r="W45" i="39"/>
  <c r="V43" i="39"/>
  <c r="Z44" i="39"/>
  <c r="Y45" i="39"/>
  <c r="AA45" i="39"/>
  <c r="AC45" i="39"/>
  <c r="V45" i="39"/>
  <c r="X45" i="39"/>
  <c r="AB42" i="39"/>
  <c r="AB44" i="39"/>
  <c r="AP65" i="38"/>
  <c r="Z62" i="38"/>
  <c r="V63" i="38"/>
  <c r="W63" i="38"/>
  <c r="AA63" i="38"/>
  <c r="X64" i="38"/>
  <c r="Y64" i="38"/>
  <c r="X65" i="38"/>
  <c r="AB64" i="38"/>
  <c r="AC65" i="38"/>
  <c r="AC64" i="38"/>
  <c r="AA64" i="38"/>
  <c r="X63" i="38"/>
  <c r="Y63" i="38"/>
  <c r="AB62" i="38"/>
  <c r="Z64" i="38"/>
  <c r="V64" i="38"/>
  <c r="W65" i="38"/>
  <c r="AN65" i="38"/>
  <c r="AA65" i="38"/>
  <c r="Y65" i="38"/>
  <c r="V65" i="38"/>
  <c r="W64" i="38"/>
  <c r="F62" i="39"/>
  <c r="AP63" i="39"/>
  <c r="F64" i="39"/>
  <c r="H64" i="39"/>
  <c r="B65" i="39"/>
  <c r="C65" i="39"/>
  <c r="D65" i="39"/>
  <c r="E65" i="39"/>
  <c r="G65" i="39"/>
  <c r="H62" i="39"/>
  <c r="I65" i="39"/>
  <c r="B63" i="39"/>
  <c r="AN63" i="39"/>
  <c r="AN6" i="38"/>
  <c r="AA15" i="38" s="1"/>
  <c r="AA48" i="38" s="1"/>
  <c r="AX39" i="38"/>
  <c r="BH6" i="38"/>
  <c r="CC39" i="38" s="1"/>
  <c r="V52" i="38" s="1"/>
  <c r="BK6" i="38"/>
  <c r="CF39" i="38" s="1"/>
  <c r="Y52" i="38" s="1"/>
  <c r="BJ6" i="38"/>
  <c r="CE39" i="38" s="1"/>
  <c r="X52" i="38" s="1"/>
  <c r="BI6" i="38"/>
  <c r="CD39" i="38" s="1"/>
  <c r="W52" i="38" s="1"/>
  <c r="BL6" i="38"/>
  <c r="CG39" i="38" s="1"/>
  <c r="AA52" i="38" s="1"/>
  <c r="BM6" i="38"/>
  <c r="CH39" i="38" s="1"/>
  <c r="AC52" i="38" s="1"/>
  <c r="AN11" i="38"/>
  <c r="G5" i="38"/>
  <c r="G38" i="38" s="1"/>
  <c r="BJ37" i="38"/>
  <c r="BK37" i="38"/>
  <c r="BP37" i="38"/>
  <c r="BL37" i="38"/>
  <c r="BM37" i="38"/>
  <c r="BX37" i="38"/>
  <c r="BQ37" i="38"/>
  <c r="BR37" i="38"/>
  <c r="BS37" i="38"/>
  <c r="BV37" i="38"/>
  <c r="BW37" i="38"/>
  <c r="BY37" i="38"/>
  <c r="BL3" i="39"/>
  <c r="CG36" i="39" s="1"/>
  <c r="AA44" i="39" s="1"/>
  <c r="BM3" i="39"/>
  <c r="CH36" i="39" s="1"/>
  <c r="AC44" i="39" s="1"/>
  <c r="AN3" i="39"/>
  <c r="AA5" i="39" s="1"/>
  <c r="AA38" i="39" s="1"/>
  <c r="BK3" i="39"/>
  <c r="CF36" i="39" s="1"/>
  <c r="Y44" i="39" s="1"/>
  <c r="AX36" i="39"/>
  <c r="BH3" i="39"/>
  <c r="CC36" i="39" s="1"/>
  <c r="V44" i="39" s="1"/>
  <c r="BI3" i="39"/>
  <c r="CD36" i="39" s="1"/>
  <c r="W44" i="39" s="1"/>
  <c r="BJ3" i="39"/>
  <c r="CE36" i="39" s="1"/>
  <c r="X44" i="39" s="1"/>
  <c r="BS36" i="38"/>
  <c r="BV36" i="38"/>
  <c r="BL36" i="38"/>
  <c r="BM36" i="38"/>
  <c r="BP36" i="38"/>
  <c r="BQ36" i="38"/>
  <c r="BW36" i="38"/>
  <c r="BX36" i="38"/>
  <c r="BY36" i="38"/>
  <c r="BJ36" i="38"/>
  <c r="BR36" i="38"/>
  <c r="BK36" i="38"/>
  <c r="BH4" i="38"/>
  <c r="CC37" i="38" s="1"/>
  <c r="B52" i="38" s="1"/>
  <c r="AX37" i="38"/>
  <c r="BI4" i="38"/>
  <c r="CD37" i="38" s="1"/>
  <c r="C52" i="38" s="1"/>
  <c r="BJ4" i="38"/>
  <c r="CE37" i="38" s="1"/>
  <c r="D52" i="38" s="1"/>
  <c r="BL4" i="38"/>
  <c r="CG37" i="38" s="1"/>
  <c r="G52" i="38" s="1"/>
  <c r="BM4" i="38"/>
  <c r="CH37" i="38" s="1"/>
  <c r="I52" i="38" s="1"/>
  <c r="AN4" i="38"/>
  <c r="G15" i="38" s="1"/>
  <c r="G48" i="38" s="1"/>
  <c r="BK4" i="38"/>
  <c r="CF37" i="38" s="1"/>
  <c r="E52" i="38" s="1"/>
  <c r="V55" i="38"/>
  <c r="W55" i="38"/>
  <c r="V54" i="38"/>
  <c r="X55" i="38"/>
  <c r="AN62" i="38"/>
  <c r="W53" i="38"/>
  <c r="Y54" i="38"/>
  <c r="AC55" i="38"/>
  <c r="X54" i="38"/>
  <c r="AB54" i="38"/>
  <c r="AC54" i="38"/>
  <c r="Y53" i="38"/>
  <c r="AA53" i="38"/>
  <c r="AP62" i="38"/>
  <c r="W54" i="38"/>
  <c r="Z54" i="38"/>
  <c r="AA54" i="38"/>
  <c r="Z52" i="38"/>
  <c r="AB52" i="38"/>
  <c r="V53" i="38"/>
  <c r="AA55" i="38"/>
  <c r="X53" i="38"/>
  <c r="Y55" i="38"/>
  <c r="BI3" i="38"/>
  <c r="CD36" i="38" s="1"/>
  <c r="W42" i="38" s="1"/>
  <c r="BK3" i="38"/>
  <c r="CF36" i="38" s="1"/>
  <c r="Y42" i="38" s="1"/>
  <c r="AN3" i="38"/>
  <c r="AA5" i="38" s="1"/>
  <c r="AA38" i="38" s="1"/>
  <c r="BH3" i="38"/>
  <c r="CC36" i="38" s="1"/>
  <c r="V42" i="38" s="1"/>
  <c r="AX36" i="38"/>
  <c r="BJ3" i="38"/>
  <c r="CE36" i="38" s="1"/>
  <c r="X42" i="38" s="1"/>
  <c r="BL3" i="38"/>
  <c r="CG36" i="38" s="1"/>
  <c r="AA42" i="38" s="1"/>
  <c r="BM3" i="38"/>
  <c r="CH36" i="38" s="1"/>
  <c r="AC42" i="38" s="1"/>
  <c r="Z64" i="39"/>
  <c r="AB64" i="39"/>
  <c r="AC65" i="39"/>
  <c r="AA65" i="39"/>
  <c r="X65" i="39"/>
  <c r="W65" i="39"/>
  <c r="Y65" i="39"/>
  <c r="Z62" i="39"/>
  <c r="AB62" i="39"/>
  <c r="V63" i="39"/>
  <c r="V65" i="39"/>
  <c r="AN65" i="39"/>
  <c r="AP65" i="39"/>
  <c r="BL9" i="39"/>
  <c r="CG42" i="39" s="1"/>
  <c r="AA64" i="39" s="1"/>
  <c r="BM9" i="39"/>
  <c r="CH42" i="39" s="1"/>
  <c r="AC64" i="39" s="1"/>
  <c r="BH9" i="39"/>
  <c r="CC42" i="39" s="1"/>
  <c r="V64" i="39" s="1"/>
  <c r="BI9" i="39"/>
  <c r="CD42" i="39" s="1"/>
  <c r="W64" i="39" s="1"/>
  <c r="BK9" i="39"/>
  <c r="CF42" i="39" s="1"/>
  <c r="Y64" i="39" s="1"/>
  <c r="BJ9" i="39"/>
  <c r="CE42" i="39" s="1"/>
  <c r="X64" i="39" s="1"/>
  <c r="AX42" i="39"/>
  <c r="AN9" i="39"/>
  <c r="AA25" i="39" s="1"/>
  <c r="AA58" i="39" s="1"/>
  <c r="BX41" i="38"/>
  <c r="BY41" i="38"/>
  <c r="BL41" i="38"/>
  <c r="BM41" i="38"/>
  <c r="BV41" i="38"/>
  <c r="BW41" i="38"/>
  <c r="BS41" i="38"/>
  <c r="BP41" i="38"/>
  <c r="BQ41" i="38"/>
  <c r="BR41" i="38"/>
  <c r="BJ41" i="38"/>
  <c r="BK41" i="38"/>
  <c r="BS36" i="39"/>
  <c r="AA43" i="39" s="1"/>
  <c r="BL36" i="39"/>
  <c r="BM36" i="39"/>
  <c r="BW36" i="39"/>
  <c r="BR36" i="39"/>
  <c r="Y43" i="39" s="1"/>
  <c r="BY36" i="39"/>
  <c r="BJ36" i="39"/>
  <c r="BK36" i="39"/>
  <c r="BV36" i="39"/>
  <c r="BX36" i="39"/>
  <c r="BP36" i="39"/>
  <c r="W43" i="39" s="1"/>
  <c r="BQ36" i="39"/>
  <c r="X43" i="39" s="1"/>
  <c r="V15" i="39"/>
  <c r="V48" i="39" s="1"/>
  <c r="L25" i="38"/>
  <c r="L58" i="38" s="1"/>
  <c r="BJ1" i="39"/>
  <c r="CE34" i="39" s="1"/>
  <c r="D44" i="39" s="1"/>
  <c r="BK1" i="39"/>
  <c r="CF34" i="39" s="1"/>
  <c r="E44" i="39" s="1"/>
  <c r="AN1" i="39"/>
  <c r="BH1" i="39"/>
  <c r="CC34" i="39" s="1"/>
  <c r="B44" i="39" s="1"/>
  <c r="BI1" i="39"/>
  <c r="CD34" i="39" s="1"/>
  <c r="C44" i="39" s="1"/>
  <c r="BL1" i="39"/>
  <c r="CG34" i="39" s="1"/>
  <c r="G44" i="39" s="1"/>
  <c r="BM1" i="39"/>
  <c r="CH34" i="39" s="1"/>
  <c r="I44" i="39" s="1"/>
  <c r="AX34" i="39"/>
  <c r="BK6" i="39"/>
  <c r="CF39" i="39" s="1"/>
  <c r="Y54" i="39" s="1"/>
  <c r="BL6" i="39"/>
  <c r="CG39" i="39" s="1"/>
  <c r="AA54" i="39" s="1"/>
  <c r="BM6" i="39"/>
  <c r="CH39" i="39" s="1"/>
  <c r="AC54" i="39" s="1"/>
  <c r="BJ6" i="39"/>
  <c r="CE39" i="39" s="1"/>
  <c r="X54" i="39" s="1"/>
  <c r="AN6" i="39"/>
  <c r="AA15" i="39" s="1"/>
  <c r="AA48" i="39" s="1"/>
  <c r="BH6" i="39"/>
  <c r="CC39" i="39" s="1"/>
  <c r="V54" i="39" s="1"/>
  <c r="BI6" i="39"/>
  <c r="CD39" i="39" s="1"/>
  <c r="W54" i="39" s="1"/>
  <c r="AX39" i="39"/>
  <c r="P52" i="29"/>
  <c r="Q53" i="29"/>
  <c r="V62" i="34"/>
  <c r="S54" i="29"/>
  <c r="L53" i="29"/>
  <c r="AP61" i="29"/>
  <c r="AR61" i="29" s="1"/>
  <c r="O54" i="29"/>
  <c r="L54" i="29"/>
  <c r="V65" i="34"/>
  <c r="X65" i="34"/>
  <c r="S55" i="29"/>
  <c r="L55" i="29"/>
  <c r="O53" i="29"/>
  <c r="W65" i="34"/>
  <c r="AC65" i="34"/>
  <c r="AP65" i="34"/>
  <c r="AS65" i="34" s="1"/>
  <c r="V64" i="34"/>
  <c r="Y65" i="34"/>
  <c r="B25" i="29"/>
  <c r="B58" i="29" s="1"/>
  <c r="V63" i="34"/>
  <c r="AN65" i="34"/>
  <c r="AA65" i="34"/>
  <c r="N54" i="29"/>
  <c r="P54" i="29"/>
  <c r="N53" i="29"/>
  <c r="N52" i="29"/>
  <c r="R54" i="29"/>
  <c r="R52" i="29"/>
  <c r="M54" i="29"/>
  <c r="Q54" i="29"/>
  <c r="N55" i="29"/>
  <c r="M55" i="29"/>
  <c r="O55" i="29"/>
  <c r="M53" i="29"/>
  <c r="Q55" i="29"/>
  <c r="G44" i="29"/>
  <c r="BM1" i="29"/>
  <c r="CH34" i="29" s="1"/>
  <c r="I42" i="29" s="1"/>
  <c r="C44" i="29"/>
  <c r="H44" i="29"/>
  <c r="AX34" i="29"/>
  <c r="I44" i="29"/>
  <c r="D43" i="29"/>
  <c r="E43" i="29"/>
  <c r="B44" i="29"/>
  <c r="AN57" i="29"/>
  <c r="F44" i="29"/>
  <c r="AP57" i="29"/>
  <c r="AS57" i="29" s="1"/>
  <c r="H42" i="29"/>
  <c r="D44" i="29"/>
  <c r="B45" i="29"/>
  <c r="C43" i="29"/>
  <c r="D45" i="29"/>
  <c r="E44" i="29"/>
  <c r="B43" i="29"/>
  <c r="C45" i="29"/>
  <c r="E45" i="29"/>
  <c r="G45" i="29"/>
  <c r="F42" i="29"/>
  <c r="G43" i="29"/>
  <c r="G42" i="29"/>
  <c r="BH1" i="29"/>
  <c r="CC34" i="29" s="1"/>
  <c r="B42" i="29" s="1"/>
  <c r="BJ1" i="29"/>
  <c r="CE34" i="29" s="1"/>
  <c r="D42" i="29" s="1"/>
  <c r="AN1" i="29"/>
  <c r="G5" i="29" s="1"/>
  <c r="G38" i="29" s="1"/>
  <c r="BI1" i="29"/>
  <c r="CD34" i="29" s="1"/>
  <c r="C42" i="29" s="1"/>
  <c r="BK1" i="29"/>
  <c r="CF34" i="29" s="1"/>
  <c r="E42" i="29" s="1"/>
  <c r="AC52" i="37"/>
  <c r="AN3" i="37"/>
  <c r="AA5" i="37" s="1"/>
  <c r="AA38" i="37" s="1"/>
  <c r="AX36" i="37"/>
  <c r="BM3" i="37"/>
  <c r="CH36" i="37" s="1"/>
  <c r="AC44" i="37" s="1"/>
  <c r="BW34" i="37"/>
  <c r="BI3" i="37"/>
  <c r="CD36" i="37" s="1"/>
  <c r="W44" i="37" s="1"/>
  <c r="BH6" i="37"/>
  <c r="CC39" i="37" s="1"/>
  <c r="BY34" i="37"/>
  <c r="BL3" i="37"/>
  <c r="CG36" i="37" s="1"/>
  <c r="AA44" i="37" s="1"/>
  <c r="BJ34" i="37"/>
  <c r="D42" i="37" s="1"/>
  <c r="BX34" i="37"/>
  <c r="BI6" i="37"/>
  <c r="CD39" i="37" s="1"/>
  <c r="AN6" i="37"/>
  <c r="AA15" i="37" s="1"/>
  <c r="AA48" i="37" s="1"/>
  <c r="BK6" i="37"/>
  <c r="CF39" i="37" s="1"/>
  <c r="Y54" i="37" s="1"/>
  <c r="AN5" i="37"/>
  <c r="Q15" i="37" s="1"/>
  <c r="Q48" i="37" s="1"/>
  <c r="BL6" i="37"/>
  <c r="CG39" i="37" s="1"/>
  <c r="AA54" i="37" s="1"/>
  <c r="AM62" i="37" s="1"/>
  <c r="BK2" i="37"/>
  <c r="CF35" i="37" s="1"/>
  <c r="O44" i="37" s="1"/>
  <c r="BI2" i="37"/>
  <c r="CD35" i="37" s="1"/>
  <c r="M44" i="37" s="1"/>
  <c r="BM2" i="37"/>
  <c r="CH35" i="37" s="1"/>
  <c r="S44" i="37" s="1"/>
  <c r="AR58" i="37" s="1"/>
  <c r="BV34" i="37"/>
  <c r="AN2" i="37"/>
  <c r="Q5" i="37" s="1"/>
  <c r="Q38" i="37" s="1"/>
  <c r="BL34" i="37"/>
  <c r="G42" i="37" s="1"/>
  <c r="BJ2" i="37"/>
  <c r="CE35" i="37" s="1"/>
  <c r="N44" i="37" s="1"/>
  <c r="BQ34" i="37"/>
  <c r="D43" i="37" s="1"/>
  <c r="AX35" i="37"/>
  <c r="BK34" i="37"/>
  <c r="E42" i="37" s="1"/>
  <c r="BH2" i="37"/>
  <c r="CC35" i="37" s="1"/>
  <c r="L42" i="37" s="1"/>
  <c r="BR34" i="37"/>
  <c r="E43" i="37" s="1"/>
  <c r="BS34" i="37"/>
  <c r="G43" i="37" s="1"/>
  <c r="BM34" i="37"/>
  <c r="I42" i="37" s="1"/>
  <c r="BK3" i="37"/>
  <c r="CF36" i="37" s="1"/>
  <c r="Y44" i="37" s="1"/>
  <c r="BH3" i="37"/>
  <c r="CC36" i="37" s="1"/>
  <c r="V44" i="37" s="1"/>
  <c r="AX39" i="37"/>
  <c r="BJ6" i="37"/>
  <c r="CE39" i="37" s="1"/>
  <c r="X54" i="37" s="1"/>
  <c r="N52" i="37"/>
  <c r="AX38" i="37"/>
  <c r="BH5" i="37"/>
  <c r="CC38" i="37" s="1"/>
  <c r="BI5" i="37"/>
  <c r="CD38" i="37" s="1"/>
  <c r="BK5" i="37"/>
  <c r="CF38" i="37" s="1"/>
  <c r="O54" i="37" s="1"/>
  <c r="BL5" i="37"/>
  <c r="CG38" i="37" s="1"/>
  <c r="Q54" i="37" s="1"/>
  <c r="BM5" i="37"/>
  <c r="CH38" i="37" s="1"/>
  <c r="S54" i="37" s="1"/>
  <c r="Q42" i="37"/>
  <c r="X42" i="37"/>
  <c r="X44" i="37"/>
  <c r="B15" i="37"/>
  <c r="B48" i="37" s="1"/>
  <c r="BV41" i="37"/>
  <c r="BS41" i="37"/>
  <c r="Q63" i="37" s="1"/>
  <c r="BP41" i="37"/>
  <c r="M63" i="37" s="1"/>
  <c r="BR41" i="37"/>
  <c r="O63" i="37" s="1"/>
  <c r="BQ41" i="37"/>
  <c r="N63" i="37" s="1"/>
  <c r="BY41" i="37"/>
  <c r="BX41" i="37"/>
  <c r="BW41" i="37"/>
  <c r="BM41" i="37"/>
  <c r="BJ41" i="37"/>
  <c r="BL41" i="37"/>
  <c r="BK41" i="37"/>
  <c r="AN9" i="37"/>
  <c r="AA25" i="37" s="1"/>
  <c r="AA58" i="37" s="1"/>
  <c r="BI9" i="37"/>
  <c r="CD42" i="37" s="1"/>
  <c r="W64" i="37" s="1"/>
  <c r="BH9" i="37"/>
  <c r="CC42" i="37" s="1"/>
  <c r="V64" i="37" s="1"/>
  <c r="BK9" i="37"/>
  <c r="CF42" i="37" s="1"/>
  <c r="Y64" i="37" s="1"/>
  <c r="BJ9" i="37"/>
  <c r="CE42" i="37" s="1"/>
  <c r="X64" i="37" s="1"/>
  <c r="BM9" i="37"/>
  <c r="CH42" i="37" s="1"/>
  <c r="AC64" i="37" s="1"/>
  <c r="BL9" i="37"/>
  <c r="CG42" i="37" s="1"/>
  <c r="AA64" i="37" s="1"/>
  <c r="AX42" i="37"/>
  <c r="BH8" i="37"/>
  <c r="CC41" i="37" s="1"/>
  <c r="BM8" i="37"/>
  <c r="CH41" i="37" s="1"/>
  <c r="S64" i="37" s="1"/>
  <c r="BL8" i="37"/>
  <c r="CG41" i="37" s="1"/>
  <c r="Q64" i="37" s="1"/>
  <c r="BK8" i="37"/>
  <c r="CF41" i="37" s="1"/>
  <c r="O64" i="37" s="1"/>
  <c r="BJ8" i="37"/>
  <c r="CE41" i="37" s="1"/>
  <c r="N64" i="37" s="1"/>
  <c r="BI8" i="37"/>
  <c r="CD41" i="37" s="1"/>
  <c r="AX41" i="37"/>
  <c r="AN8" i="37"/>
  <c r="Q25" i="37" s="1"/>
  <c r="Q58" i="37" s="1"/>
  <c r="BK42" i="37"/>
  <c r="BJ42" i="37"/>
  <c r="BX42" i="37"/>
  <c r="BW42" i="37"/>
  <c r="BR42" i="37"/>
  <c r="Y63" i="37" s="1"/>
  <c r="BS42" i="37"/>
  <c r="AA63" i="37" s="1"/>
  <c r="BY42" i="37"/>
  <c r="BV42" i="37"/>
  <c r="BQ42" i="37"/>
  <c r="X63" i="37" s="1"/>
  <c r="BP42" i="37"/>
  <c r="W63" i="37" s="1"/>
  <c r="BM42" i="37"/>
  <c r="BL42" i="37"/>
  <c r="BQ37" i="37"/>
  <c r="D53" i="37" s="1"/>
  <c r="BP37" i="37"/>
  <c r="C53" i="37" s="1"/>
  <c r="BK37" i="37"/>
  <c r="BM37" i="37"/>
  <c r="BL37" i="37"/>
  <c r="BX37" i="37"/>
  <c r="BW37" i="37"/>
  <c r="BV37" i="37"/>
  <c r="BY37" i="37"/>
  <c r="BS37" i="37"/>
  <c r="G53" i="37" s="1"/>
  <c r="BR37" i="37"/>
  <c r="E53" i="37" s="1"/>
  <c r="BJ37" i="37"/>
  <c r="BJ4" i="37"/>
  <c r="CE37" i="37" s="1"/>
  <c r="D54" i="37" s="1"/>
  <c r="BI4" i="37"/>
  <c r="CD37" i="37" s="1"/>
  <c r="C54" i="37" s="1"/>
  <c r="BM4" i="37"/>
  <c r="CH37" i="37" s="1"/>
  <c r="I54" i="37" s="1"/>
  <c r="BL4" i="37"/>
  <c r="CG37" i="37" s="1"/>
  <c r="G54" i="37" s="1"/>
  <c r="AX37" i="37"/>
  <c r="BH4" i="37"/>
  <c r="CC37" i="37" s="1"/>
  <c r="B54" i="37" s="1"/>
  <c r="BK4" i="37"/>
  <c r="CF37" i="37" s="1"/>
  <c r="E54" i="37" s="1"/>
  <c r="AN4" i="37"/>
  <c r="G15" i="37" s="1"/>
  <c r="G48" i="37" s="1"/>
  <c r="G45" i="37"/>
  <c r="H44" i="37"/>
  <c r="C43" i="37"/>
  <c r="I45" i="37"/>
  <c r="I44" i="37"/>
  <c r="B43" i="37"/>
  <c r="F42" i="37"/>
  <c r="F44" i="37"/>
  <c r="C45" i="37"/>
  <c r="B45" i="37"/>
  <c r="AP57" i="37"/>
  <c r="AN57" i="37"/>
  <c r="G44" i="37"/>
  <c r="C44" i="37"/>
  <c r="H42" i="37"/>
  <c r="E45" i="37"/>
  <c r="D45" i="37"/>
  <c r="E44" i="37"/>
  <c r="D44" i="37"/>
  <c r="B44" i="37"/>
  <c r="C42" i="37"/>
  <c r="B42" i="37"/>
  <c r="L15" i="36"/>
  <c r="L48" i="36" s="1"/>
  <c r="I55" i="37"/>
  <c r="G55" i="37"/>
  <c r="E55" i="37"/>
  <c r="B53" i="37"/>
  <c r="H54" i="37"/>
  <c r="AP60" i="37"/>
  <c r="F54" i="37"/>
  <c r="AN60" i="37"/>
  <c r="H52" i="37"/>
  <c r="F52" i="37"/>
  <c r="D55" i="37"/>
  <c r="C55" i="37"/>
  <c r="B55" i="37"/>
  <c r="AS62" i="37"/>
  <c r="BQ40" i="37"/>
  <c r="D63" i="37" s="1"/>
  <c r="BP40" i="37"/>
  <c r="C63" i="37" s="1"/>
  <c r="BK40" i="37"/>
  <c r="BM40" i="37"/>
  <c r="BL40" i="37"/>
  <c r="BW40" i="37"/>
  <c r="BY40" i="37"/>
  <c r="BS40" i="37"/>
  <c r="G63" i="37" s="1"/>
  <c r="BX40" i="37"/>
  <c r="BV40" i="37"/>
  <c r="BR40" i="37"/>
  <c r="E63" i="37" s="1"/>
  <c r="BJ40" i="37"/>
  <c r="I65" i="37"/>
  <c r="G65" i="37"/>
  <c r="B65" i="37"/>
  <c r="E65" i="37"/>
  <c r="D65" i="37"/>
  <c r="C65" i="37"/>
  <c r="AP63" i="37"/>
  <c r="AN63" i="37"/>
  <c r="B63" i="37"/>
  <c r="F62" i="37"/>
  <c r="F64" i="37"/>
  <c r="H64" i="37"/>
  <c r="H62" i="37"/>
  <c r="G5" i="37"/>
  <c r="G38" i="37" s="1"/>
  <c r="AN11" i="37"/>
  <c r="AB62" i="37"/>
  <c r="AN65" i="37"/>
  <c r="AB64" i="37"/>
  <c r="X65" i="37"/>
  <c r="W65" i="37"/>
  <c r="V65" i="37"/>
  <c r="Z62" i="37"/>
  <c r="V63" i="37"/>
  <c r="AC65" i="37"/>
  <c r="AP65" i="37"/>
  <c r="AA65" i="37"/>
  <c r="Y65" i="37"/>
  <c r="Z64" i="37"/>
  <c r="B25" i="37"/>
  <c r="B58" i="37" s="1"/>
  <c r="BM7" i="37"/>
  <c r="CH40" i="37" s="1"/>
  <c r="I64" i="37" s="1"/>
  <c r="AX40" i="37"/>
  <c r="AN7" i="37"/>
  <c r="G25" i="37" s="1"/>
  <c r="G58" i="37" s="1"/>
  <c r="BL7" i="37"/>
  <c r="CG40" i="37" s="1"/>
  <c r="G64" i="37" s="1"/>
  <c r="BI7" i="37"/>
  <c r="CD40" i="37" s="1"/>
  <c r="C64" i="37" s="1"/>
  <c r="BK7" i="37"/>
  <c r="CF40" i="37" s="1"/>
  <c r="E64" i="37" s="1"/>
  <c r="BJ7" i="37"/>
  <c r="CE40" i="37" s="1"/>
  <c r="D64" i="37" s="1"/>
  <c r="BH7" i="37"/>
  <c r="CC40" i="37" s="1"/>
  <c r="B62" i="37" s="1"/>
  <c r="V25" i="37"/>
  <c r="V58" i="37" s="1"/>
  <c r="L25" i="36"/>
  <c r="L58" i="36" s="1"/>
  <c r="V25" i="36"/>
  <c r="V58" i="36" s="1"/>
  <c r="R54" i="36"/>
  <c r="S55" i="36"/>
  <c r="Q55" i="36"/>
  <c r="P54" i="36"/>
  <c r="L53" i="36"/>
  <c r="N55" i="36"/>
  <c r="O55" i="36"/>
  <c r="M55" i="36"/>
  <c r="L55" i="36"/>
  <c r="R52" i="36"/>
  <c r="AP61" i="36"/>
  <c r="AN61" i="36"/>
  <c r="P52" i="36"/>
  <c r="I45" i="36"/>
  <c r="B43" i="36"/>
  <c r="G45" i="36"/>
  <c r="H44" i="36"/>
  <c r="D45" i="36"/>
  <c r="F44" i="36"/>
  <c r="H42" i="36"/>
  <c r="E45" i="36"/>
  <c r="F42" i="36"/>
  <c r="C45" i="36"/>
  <c r="B45" i="36"/>
  <c r="AP57" i="36"/>
  <c r="AN57" i="36"/>
  <c r="AP60" i="36"/>
  <c r="H52" i="36"/>
  <c r="AN60" i="36"/>
  <c r="B53" i="36"/>
  <c r="G55" i="36"/>
  <c r="E55" i="36"/>
  <c r="D55" i="36"/>
  <c r="B55" i="36"/>
  <c r="I55" i="36"/>
  <c r="C55" i="36"/>
  <c r="H54" i="36"/>
  <c r="F52" i="36"/>
  <c r="F54" i="36"/>
  <c r="BX42" i="36"/>
  <c r="BY42" i="36"/>
  <c r="BS42" i="36"/>
  <c r="AA63" i="36" s="1"/>
  <c r="BR42" i="36"/>
  <c r="Y63" i="36" s="1"/>
  <c r="BQ42" i="36"/>
  <c r="X63" i="36" s="1"/>
  <c r="BM42" i="36"/>
  <c r="BV42" i="36"/>
  <c r="BP42" i="36"/>
  <c r="W63" i="36" s="1"/>
  <c r="BK42" i="36"/>
  <c r="BW42" i="36"/>
  <c r="BL42" i="36"/>
  <c r="BJ42" i="36"/>
  <c r="BI5" i="36"/>
  <c r="CD38" i="36" s="1"/>
  <c r="M54" i="36" s="1"/>
  <c r="BH5" i="36"/>
  <c r="CC38" i="36" s="1"/>
  <c r="L54" i="36" s="1"/>
  <c r="AX38" i="36"/>
  <c r="BM5" i="36"/>
  <c r="CH38" i="36" s="1"/>
  <c r="BL5" i="36"/>
  <c r="CG38" i="36" s="1"/>
  <c r="Q54" i="36" s="1"/>
  <c r="BK5" i="36"/>
  <c r="CF38" i="36" s="1"/>
  <c r="O54" i="36" s="1"/>
  <c r="BJ5" i="36"/>
  <c r="CE38" i="36" s="1"/>
  <c r="N54" i="36" s="1"/>
  <c r="AN5" i="36"/>
  <c r="Q15" i="36" s="1"/>
  <c r="Q48" i="36" s="1"/>
  <c r="B15" i="36"/>
  <c r="B48" i="36" s="1"/>
  <c r="BY38" i="36"/>
  <c r="BX38" i="36"/>
  <c r="BV38" i="36"/>
  <c r="BW38" i="36"/>
  <c r="BL38" i="36"/>
  <c r="BK38" i="36"/>
  <c r="BJ38" i="36"/>
  <c r="BS38" i="36"/>
  <c r="Q53" i="36" s="1"/>
  <c r="BQ38" i="36"/>
  <c r="N53" i="36" s="1"/>
  <c r="BP38" i="36"/>
  <c r="M53" i="36" s="1"/>
  <c r="BM38" i="36"/>
  <c r="BR38" i="36"/>
  <c r="O53" i="36" s="1"/>
  <c r="BM9" i="36"/>
  <c r="CH42" i="36" s="1"/>
  <c r="AC64" i="36" s="1"/>
  <c r="BL9" i="36"/>
  <c r="CG42" i="36" s="1"/>
  <c r="AA64" i="36" s="1"/>
  <c r="BK9" i="36"/>
  <c r="CF42" i="36" s="1"/>
  <c r="Y64" i="36" s="1"/>
  <c r="AX42" i="36"/>
  <c r="BI9" i="36"/>
  <c r="CD42" i="36" s="1"/>
  <c r="W64" i="36" s="1"/>
  <c r="BJ9" i="36"/>
  <c r="CE42" i="36" s="1"/>
  <c r="X64" i="36" s="1"/>
  <c r="AN9" i="36"/>
  <c r="AA25" i="36" s="1"/>
  <c r="AA58" i="36" s="1"/>
  <c r="BH9" i="36"/>
  <c r="CC42" i="36" s="1"/>
  <c r="V64" i="36" s="1"/>
  <c r="AN4" i="36"/>
  <c r="G15" i="36" s="1"/>
  <c r="G48" i="36" s="1"/>
  <c r="BM4" i="36"/>
  <c r="CH37" i="36" s="1"/>
  <c r="I54" i="36" s="1"/>
  <c r="AX37" i="36"/>
  <c r="BL4" i="36"/>
  <c r="CG37" i="36" s="1"/>
  <c r="BK4" i="36"/>
  <c r="CF37" i="36" s="1"/>
  <c r="BJ4" i="36"/>
  <c r="CE37" i="36" s="1"/>
  <c r="D54" i="36" s="1"/>
  <c r="BI4" i="36"/>
  <c r="CD37" i="36" s="1"/>
  <c r="C52" i="36" s="1"/>
  <c r="BH4" i="36"/>
  <c r="CC37" i="36" s="1"/>
  <c r="B52" i="36" s="1"/>
  <c r="BM37" i="36"/>
  <c r="BL37" i="36"/>
  <c r="BK37" i="36"/>
  <c r="BJ37" i="36"/>
  <c r="BX37" i="36"/>
  <c r="BW37" i="36"/>
  <c r="BV37" i="36"/>
  <c r="BR37" i="36"/>
  <c r="E53" i="36" s="1"/>
  <c r="BY37" i="36"/>
  <c r="BS37" i="36"/>
  <c r="G53" i="36" s="1"/>
  <c r="BQ37" i="36"/>
  <c r="D53" i="36" s="1"/>
  <c r="BP37" i="36"/>
  <c r="C53" i="36" s="1"/>
  <c r="AN62" i="36"/>
  <c r="V55" i="36"/>
  <c r="Z54" i="36"/>
  <c r="V53" i="36"/>
  <c r="AA55" i="36"/>
  <c r="Y55" i="36"/>
  <c r="X55" i="36"/>
  <c r="W55" i="36"/>
  <c r="AP62" i="36"/>
  <c r="AB52" i="36"/>
  <c r="Z52" i="36"/>
  <c r="AC55" i="36"/>
  <c r="AB54" i="36"/>
  <c r="AN8" i="36"/>
  <c r="Q25" i="36" s="1"/>
  <c r="Q58" i="36" s="1"/>
  <c r="AX41" i="36"/>
  <c r="BM8" i="36"/>
  <c r="CH41" i="36" s="1"/>
  <c r="S64" i="36" s="1"/>
  <c r="BL8" i="36"/>
  <c r="CG41" i="36" s="1"/>
  <c r="Q64" i="36" s="1"/>
  <c r="BK8" i="36"/>
  <c r="CF41" i="36" s="1"/>
  <c r="O64" i="36" s="1"/>
  <c r="BJ8" i="36"/>
  <c r="CE41" i="36" s="1"/>
  <c r="N64" i="36" s="1"/>
  <c r="BI8" i="36"/>
  <c r="CD41" i="36" s="1"/>
  <c r="M62" i="36" s="1"/>
  <c r="BH8" i="36"/>
  <c r="CC41" i="36" s="1"/>
  <c r="L64" i="36" s="1"/>
  <c r="BR41" i="36"/>
  <c r="O63" i="36" s="1"/>
  <c r="BQ41" i="36"/>
  <c r="N63" i="36" s="1"/>
  <c r="BP41" i="36"/>
  <c r="M63" i="36" s="1"/>
  <c r="BL41" i="36"/>
  <c r="BM41" i="36"/>
  <c r="BW41" i="36"/>
  <c r="BY41" i="36"/>
  <c r="BX41" i="36"/>
  <c r="BV41" i="36"/>
  <c r="BS41" i="36"/>
  <c r="Q63" i="36" s="1"/>
  <c r="BK41" i="36"/>
  <c r="BJ41" i="36"/>
  <c r="BM39" i="36"/>
  <c r="BL39" i="36"/>
  <c r="BK39" i="36"/>
  <c r="BJ39" i="36"/>
  <c r="BS39" i="36"/>
  <c r="AA53" i="36" s="1"/>
  <c r="BR39" i="36"/>
  <c r="Y53" i="36" s="1"/>
  <c r="BQ39" i="36"/>
  <c r="X53" i="36" s="1"/>
  <c r="BW39" i="36"/>
  <c r="BV39" i="36"/>
  <c r="BP39" i="36"/>
  <c r="W53" i="36" s="1"/>
  <c r="BY39" i="36"/>
  <c r="BX39" i="36"/>
  <c r="AN6" i="36"/>
  <c r="AA15" i="36" s="1"/>
  <c r="AA48" i="36" s="1"/>
  <c r="BM6" i="36"/>
  <c r="CH39" i="36" s="1"/>
  <c r="AC54" i="36" s="1"/>
  <c r="BK6" i="36"/>
  <c r="CF39" i="36" s="1"/>
  <c r="AX39" i="36"/>
  <c r="BL6" i="36"/>
  <c r="CG39" i="36" s="1"/>
  <c r="BJ6" i="36"/>
  <c r="CE39" i="36" s="1"/>
  <c r="BI6" i="36"/>
  <c r="CD39" i="36" s="1"/>
  <c r="W52" i="36" s="1"/>
  <c r="BH6" i="36"/>
  <c r="CC39" i="36" s="1"/>
  <c r="V54" i="36" s="1"/>
  <c r="B5" i="36"/>
  <c r="B38" i="36" s="1"/>
  <c r="V15" i="36"/>
  <c r="V48" i="36" s="1"/>
  <c r="BY34" i="36"/>
  <c r="BX34" i="36"/>
  <c r="BW34" i="36"/>
  <c r="BS34" i="36"/>
  <c r="G43" i="36" s="1"/>
  <c r="BV34" i="36"/>
  <c r="BK34" i="36"/>
  <c r="BJ34" i="36"/>
  <c r="BR34" i="36"/>
  <c r="E43" i="36" s="1"/>
  <c r="BQ34" i="36"/>
  <c r="D43" i="36" s="1"/>
  <c r="BM34" i="36"/>
  <c r="BP34" i="36"/>
  <c r="C43" i="36" s="1"/>
  <c r="BL34" i="36"/>
  <c r="AN2" i="36"/>
  <c r="Q5" i="36" s="1"/>
  <c r="Q38" i="36" s="1"/>
  <c r="BI2" i="36"/>
  <c r="CD35" i="36" s="1"/>
  <c r="M42" i="36" s="1"/>
  <c r="BH2" i="36"/>
  <c r="CC35" i="36" s="1"/>
  <c r="L44" i="36" s="1"/>
  <c r="AX35" i="36"/>
  <c r="BM2" i="36"/>
  <c r="CH35" i="36" s="1"/>
  <c r="S44" i="36" s="1"/>
  <c r="BL2" i="36"/>
  <c r="CG35" i="36" s="1"/>
  <c r="Q44" i="36" s="1"/>
  <c r="BK2" i="36"/>
  <c r="CF35" i="36" s="1"/>
  <c r="BJ2" i="36"/>
  <c r="CE35" i="36" s="1"/>
  <c r="L5" i="36"/>
  <c r="L38" i="36" s="1"/>
  <c r="BK1" i="36"/>
  <c r="CF34" i="36" s="1"/>
  <c r="E44" i="36" s="1"/>
  <c r="BJ1" i="36"/>
  <c r="CE34" i="36" s="1"/>
  <c r="D44" i="36" s="1"/>
  <c r="BI1" i="36"/>
  <c r="CD34" i="36" s="1"/>
  <c r="C44" i="36" s="1"/>
  <c r="BH1" i="36"/>
  <c r="CC34" i="36" s="1"/>
  <c r="B42" i="36" s="1"/>
  <c r="BM1" i="36"/>
  <c r="CH34" i="36" s="1"/>
  <c r="I44" i="36" s="1"/>
  <c r="BL1" i="36"/>
  <c r="CG34" i="36" s="1"/>
  <c r="G44" i="36" s="1"/>
  <c r="AX34" i="36"/>
  <c r="AN1" i="36"/>
  <c r="BJ35" i="36"/>
  <c r="BY35" i="36"/>
  <c r="BX35" i="36"/>
  <c r="BW35" i="36"/>
  <c r="BR35" i="36"/>
  <c r="O43" i="36" s="1"/>
  <c r="BV35" i="36"/>
  <c r="BS35" i="36"/>
  <c r="Q43" i="36" s="1"/>
  <c r="BQ35" i="36"/>
  <c r="N43" i="36" s="1"/>
  <c r="BP35" i="36"/>
  <c r="M43" i="36" s="1"/>
  <c r="BM35" i="36"/>
  <c r="BL35" i="36"/>
  <c r="BK35" i="36"/>
  <c r="BM7" i="36"/>
  <c r="CH40" i="36" s="1"/>
  <c r="BH7" i="36"/>
  <c r="CC40" i="36" s="1"/>
  <c r="B62" i="36" s="1"/>
  <c r="AX40" i="36"/>
  <c r="BJ7" i="36"/>
  <c r="CE40" i="36" s="1"/>
  <c r="BI7" i="36"/>
  <c r="CD40" i="36" s="1"/>
  <c r="C64" i="36" s="1"/>
  <c r="BL7" i="36"/>
  <c r="CG40" i="36" s="1"/>
  <c r="G64" i="36" s="1"/>
  <c r="AN7" i="36"/>
  <c r="G25" i="36" s="1"/>
  <c r="G58" i="36" s="1"/>
  <c r="BK7" i="36"/>
  <c r="CF40" i="36" s="1"/>
  <c r="E64" i="36" s="1"/>
  <c r="L45" i="36"/>
  <c r="S45" i="36"/>
  <c r="Q45" i="36"/>
  <c r="O45" i="36"/>
  <c r="R44" i="36"/>
  <c r="N45" i="36"/>
  <c r="M45" i="36"/>
  <c r="R42" i="36"/>
  <c r="L43" i="36"/>
  <c r="P42" i="36"/>
  <c r="AP58" i="36"/>
  <c r="P44" i="36"/>
  <c r="AN58" i="36"/>
  <c r="I65" i="36"/>
  <c r="E65" i="36"/>
  <c r="D65" i="36"/>
  <c r="C65" i="36"/>
  <c r="B65" i="36"/>
  <c r="F62" i="36"/>
  <c r="H64" i="36"/>
  <c r="B63" i="36"/>
  <c r="F64" i="36"/>
  <c r="AN63" i="36"/>
  <c r="AP63" i="36"/>
  <c r="G65" i="36"/>
  <c r="H62" i="36"/>
  <c r="BM40" i="36"/>
  <c r="BL40" i="36"/>
  <c r="BK40" i="36"/>
  <c r="BJ40" i="36"/>
  <c r="BQ40" i="36"/>
  <c r="D63" i="36" s="1"/>
  <c r="BP40" i="36"/>
  <c r="C63" i="36" s="1"/>
  <c r="BW40" i="36"/>
  <c r="BV40" i="36"/>
  <c r="BS40" i="36"/>
  <c r="G63" i="36" s="1"/>
  <c r="BR40" i="36"/>
  <c r="E63" i="36" s="1"/>
  <c r="BY40" i="36"/>
  <c r="BX40" i="36"/>
  <c r="AP65" i="36"/>
  <c r="AB62" i="36"/>
  <c r="V63" i="36"/>
  <c r="Z62" i="36"/>
  <c r="AB64" i="36"/>
  <c r="Z64" i="36"/>
  <c r="AA65" i="36"/>
  <c r="X65" i="36"/>
  <c r="AN65" i="36"/>
  <c r="AC65" i="36"/>
  <c r="Y65" i="36"/>
  <c r="W65" i="36"/>
  <c r="V65" i="36"/>
  <c r="B25" i="36"/>
  <c r="B58" i="36" s="1"/>
  <c r="BM3" i="36"/>
  <c r="CH36" i="36" s="1"/>
  <c r="AC44" i="36" s="1"/>
  <c r="BL3" i="36"/>
  <c r="CG36" i="36" s="1"/>
  <c r="AA44" i="36" s="1"/>
  <c r="BK3" i="36"/>
  <c r="CF36" i="36" s="1"/>
  <c r="Y44" i="36" s="1"/>
  <c r="BI3" i="36"/>
  <c r="CD36" i="36" s="1"/>
  <c r="W44" i="36" s="1"/>
  <c r="BJ3" i="36"/>
  <c r="CE36" i="36" s="1"/>
  <c r="X44" i="36" s="1"/>
  <c r="AN3" i="36"/>
  <c r="AA5" i="36" s="1"/>
  <c r="AA38" i="36" s="1"/>
  <c r="BH3" i="36"/>
  <c r="CC36" i="36" s="1"/>
  <c r="V44" i="36" s="1"/>
  <c r="AX36" i="36"/>
  <c r="X45" i="36"/>
  <c r="W45" i="36"/>
  <c r="AB42" i="36"/>
  <c r="V45" i="36"/>
  <c r="Z42" i="36"/>
  <c r="AC45" i="36"/>
  <c r="V43" i="36"/>
  <c r="AA45" i="36"/>
  <c r="AP59" i="36"/>
  <c r="Y45" i="36"/>
  <c r="AN59" i="36"/>
  <c r="Z44" i="36"/>
  <c r="AB44" i="36"/>
  <c r="V5" i="36"/>
  <c r="V38" i="36" s="1"/>
  <c r="P64" i="36"/>
  <c r="S65" i="36"/>
  <c r="R64" i="36"/>
  <c r="Q65" i="36"/>
  <c r="O65" i="36"/>
  <c r="N65" i="36"/>
  <c r="M65" i="36"/>
  <c r="L65" i="36"/>
  <c r="AP64" i="36"/>
  <c r="AN64" i="36"/>
  <c r="P62" i="36"/>
  <c r="L63" i="36"/>
  <c r="R62" i="36"/>
  <c r="BY36" i="36"/>
  <c r="BQ36" i="36"/>
  <c r="X43" i="36" s="1"/>
  <c r="BP36" i="36"/>
  <c r="W43" i="36" s="1"/>
  <c r="BM36" i="36"/>
  <c r="BJ36" i="36"/>
  <c r="BL36" i="36"/>
  <c r="BK36" i="36"/>
  <c r="BR36" i="36"/>
  <c r="Y43" i="36" s="1"/>
  <c r="BS36" i="36"/>
  <c r="AA43" i="36" s="1"/>
  <c r="BW36" i="36"/>
  <c r="BV36" i="36"/>
  <c r="BX36" i="36"/>
  <c r="AX40" i="34"/>
  <c r="BH7" i="34"/>
  <c r="CC40" i="34" s="1"/>
  <c r="B62" i="34" s="1"/>
  <c r="BL7" i="34"/>
  <c r="CG40" i="34" s="1"/>
  <c r="G62" i="34" s="1"/>
  <c r="BJ7" i="34"/>
  <c r="CE40" i="34" s="1"/>
  <c r="D62" i="34" s="1"/>
  <c r="BK7" i="34"/>
  <c r="CF40" i="34" s="1"/>
  <c r="E62" i="34" s="1"/>
  <c r="BI7" i="34"/>
  <c r="CD40" i="34" s="1"/>
  <c r="C62" i="34" s="1"/>
  <c r="BM7" i="34"/>
  <c r="CH40" i="34" s="1"/>
  <c r="I62" i="34" s="1"/>
  <c r="B15" i="34"/>
  <c r="B48" i="34" s="1"/>
  <c r="V5" i="34"/>
  <c r="V38" i="34" s="1"/>
  <c r="L15" i="34"/>
  <c r="L48" i="34" s="1"/>
  <c r="B5" i="34"/>
  <c r="B38" i="34" s="1"/>
  <c r="BQ37" i="34"/>
  <c r="BM37" i="34"/>
  <c r="BP37" i="34"/>
  <c r="BK37" i="34"/>
  <c r="BY37" i="34"/>
  <c r="BX37" i="34"/>
  <c r="BW37" i="34"/>
  <c r="BV37" i="34"/>
  <c r="BJ37" i="34"/>
  <c r="BR37" i="34"/>
  <c r="BL37" i="34"/>
  <c r="BS37" i="34"/>
  <c r="BX38" i="34"/>
  <c r="BL38" i="34"/>
  <c r="BK38" i="34"/>
  <c r="BJ38" i="34"/>
  <c r="BR38" i="34"/>
  <c r="BQ38" i="34"/>
  <c r="BP38" i="34"/>
  <c r="BM38" i="34"/>
  <c r="BY38" i="34"/>
  <c r="BW38" i="34"/>
  <c r="BV38" i="34"/>
  <c r="BS38" i="34"/>
  <c r="BH5" i="34"/>
  <c r="CC38" i="34" s="1"/>
  <c r="L52" i="34" s="1"/>
  <c r="BM5" i="34"/>
  <c r="CH38" i="34" s="1"/>
  <c r="S52" i="34" s="1"/>
  <c r="AX38" i="34"/>
  <c r="BL5" i="34"/>
  <c r="CG38" i="34" s="1"/>
  <c r="Q52" i="34" s="1"/>
  <c r="AN5" i="34"/>
  <c r="Q15" i="34" s="1"/>
  <c r="Q48" i="34" s="1"/>
  <c r="BK5" i="34"/>
  <c r="CF38" i="34" s="1"/>
  <c r="O52" i="34" s="1"/>
  <c r="BJ5" i="34"/>
  <c r="CE38" i="34" s="1"/>
  <c r="N52" i="34" s="1"/>
  <c r="BI5" i="34"/>
  <c r="CD38" i="34" s="1"/>
  <c r="M52" i="34" s="1"/>
  <c r="Q53" i="34"/>
  <c r="P52" i="34"/>
  <c r="R54" i="34"/>
  <c r="N53" i="34"/>
  <c r="S54" i="34"/>
  <c r="O53" i="34"/>
  <c r="Q55" i="34"/>
  <c r="P54" i="34"/>
  <c r="L53" i="34"/>
  <c r="M54" i="34"/>
  <c r="AN61" i="34"/>
  <c r="L54" i="34"/>
  <c r="N55" i="34"/>
  <c r="M55" i="34"/>
  <c r="R52" i="34"/>
  <c r="M53" i="34"/>
  <c r="AP61" i="34"/>
  <c r="O55" i="34"/>
  <c r="Q54" i="34"/>
  <c r="L55" i="34"/>
  <c r="O54" i="34"/>
  <c r="N54" i="34"/>
  <c r="S55" i="34"/>
  <c r="AM63" i="34"/>
  <c r="AS63" i="34"/>
  <c r="AR63" i="34"/>
  <c r="N45" i="34"/>
  <c r="N44" i="34"/>
  <c r="P42" i="34"/>
  <c r="L45" i="34"/>
  <c r="L44" i="34"/>
  <c r="M45" i="34"/>
  <c r="M44" i="34"/>
  <c r="AP58" i="34"/>
  <c r="R42" i="34"/>
  <c r="N43" i="34"/>
  <c r="S44" i="34"/>
  <c r="R44" i="34"/>
  <c r="Q44" i="34"/>
  <c r="P44" i="34"/>
  <c r="O44" i="34"/>
  <c r="L43" i="34"/>
  <c r="AN58" i="34"/>
  <c r="Q43" i="34"/>
  <c r="O43" i="34"/>
  <c r="M43" i="34"/>
  <c r="S45" i="34"/>
  <c r="Q45" i="34"/>
  <c r="O45" i="34"/>
  <c r="BL35" i="34"/>
  <c r="BJ35" i="34"/>
  <c r="BK35" i="34"/>
  <c r="BS35" i="34"/>
  <c r="BQ35" i="34"/>
  <c r="BP35" i="34"/>
  <c r="BM35" i="34"/>
  <c r="BY35" i="34"/>
  <c r="BR35" i="34"/>
  <c r="BX35" i="34"/>
  <c r="BW35" i="34"/>
  <c r="BV35" i="34"/>
  <c r="L5" i="34"/>
  <c r="L38" i="34" s="1"/>
  <c r="BM2" i="34"/>
  <c r="CH35" i="34" s="1"/>
  <c r="S42" i="34" s="1"/>
  <c r="BL2" i="34"/>
  <c r="CG35" i="34" s="1"/>
  <c r="Q42" i="34" s="1"/>
  <c r="BK2" i="34"/>
  <c r="CF35" i="34" s="1"/>
  <c r="O42" i="34" s="1"/>
  <c r="AN2" i="34"/>
  <c r="Q5" i="34" s="1"/>
  <c r="Q38" i="34" s="1"/>
  <c r="AX35" i="34"/>
  <c r="BJ2" i="34"/>
  <c r="CE35" i="34" s="1"/>
  <c r="N42" i="34" s="1"/>
  <c r="BH2" i="34"/>
  <c r="CC35" i="34" s="1"/>
  <c r="L42" i="34" s="1"/>
  <c r="BI2" i="34"/>
  <c r="CD35" i="34" s="1"/>
  <c r="M42" i="34" s="1"/>
  <c r="AX36" i="34"/>
  <c r="BK3" i="34"/>
  <c r="CF36" i="34" s="1"/>
  <c r="Y42" i="34" s="1"/>
  <c r="BL3" i="34"/>
  <c r="CG36" i="34" s="1"/>
  <c r="AA42" i="34" s="1"/>
  <c r="BJ3" i="34"/>
  <c r="CE36" i="34" s="1"/>
  <c r="X42" i="34" s="1"/>
  <c r="BI3" i="34"/>
  <c r="CD36" i="34" s="1"/>
  <c r="W42" i="34" s="1"/>
  <c r="BM3" i="34"/>
  <c r="CH36" i="34" s="1"/>
  <c r="AC42" i="34" s="1"/>
  <c r="BH3" i="34"/>
  <c r="CC36" i="34" s="1"/>
  <c r="V42" i="34" s="1"/>
  <c r="AN3" i="34"/>
  <c r="AA5" i="34" s="1"/>
  <c r="AA38" i="34" s="1"/>
  <c r="E43" i="34"/>
  <c r="C43" i="34"/>
  <c r="D43" i="34"/>
  <c r="G45" i="34"/>
  <c r="H44" i="34"/>
  <c r="E45" i="34"/>
  <c r="B44" i="34"/>
  <c r="D45" i="34"/>
  <c r="H42" i="34"/>
  <c r="B43" i="34"/>
  <c r="AN57" i="34"/>
  <c r="I44" i="34"/>
  <c r="G44" i="34"/>
  <c r="F44" i="34"/>
  <c r="E44" i="34"/>
  <c r="D44" i="34"/>
  <c r="C44" i="34"/>
  <c r="F42" i="34"/>
  <c r="G43" i="34"/>
  <c r="I45" i="34"/>
  <c r="C45" i="34"/>
  <c r="B45" i="34"/>
  <c r="AP57" i="34"/>
  <c r="BY34" i="34"/>
  <c r="BW34" i="34"/>
  <c r="BP34" i="34"/>
  <c r="BM34" i="34"/>
  <c r="BL34" i="34"/>
  <c r="BS34" i="34"/>
  <c r="BX34" i="34"/>
  <c r="BV34" i="34"/>
  <c r="BJ34" i="34"/>
  <c r="BQ34" i="34"/>
  <c r="BR34" i="34"/>
  <c r="BK34" i="34"/>
  <c r="L25" i="34"/>
  <c r="L58" i="34" s="1"/>
  <c r="BQ39" i="34"/>
  <c r="BM39" i="34"/>
  <c r="BP39" i="34"/>
  <c r="BK39" i="34"/>
  <c r="BW39" i="34"/>
  <c r="BV39" i="34"/>
  <c r="BS39" i="34"/>
  <c r="BR39" i="34"/>
  <c r="BL39" i="34"/>
  <c r="BJ39" i="34"/>
  <c r="BY39" i="34"/>
  <c r="BX39" i="34"/>
  <c r="BV41" i="34"/>
  <c r="BR41" i="34"/>
  <c r="BS41" i="34"/>
  <c r="BP41" i="34"/>
  <c r="BL41" i="34"/>
  <c r="BK41" i="34"/>
  <c r="BQ41" i="34"/>
  <c r="BW41" i="34"/>
  <c r="BM41" i="34"/>
  <c r="BJ41" i="34"/>
  <c r="BY41" i="34"/>
  <c r="BX41" i="34"/>
  <c r="AN6" i="34"/>
  <c r="AA15" i="34" s="1"/>
  <c r="AA48" i="34" s="1"/>
  <c r="BI6" i="34"/>
  <c r="CD39" i="34" s="1"/>
  <c r="W52" i="34" s="1"/>
  <c r="AX39" i="34"/>
  <c r="BM6" i="34"/>
  <c r="CH39" i="34" s="1"/>
  <c r="AC52" i="34" s="1"/>
  <c r="BL6" i="34"/>
  <c r="CG39" i="34" s="1"/>
  <c r="AA52" i="34" s="1"/>
  <c r="BK6" i="34"/>
  <c r="CF39" i="34" s="1"/>
  <c r="Y52" i="34" s="1"/>
  <c r="BJ6" i="34"/>
  <c r="CE39" i="34" s="1"/>
  <c r="X52" i="34" s="1"/>
  <c r="BH6" i="34"/>
  <c r="CC39" i="34" s="1"/>
  <c r="V52" i="34" s="1"/>
  <c r="BM1" i="34"/>
  <c r="CH34" i="34" s="1"/>
  <c r="I42" i="34" s="1"/>
  <c r="BL1" i="34"/>
  <c r="CG34" i="34" s="1"/>
  <c r="G42" i="34" s="1"/>
  <c r="BI1" i="34"/>
  <c r="CD34" i="34" s="1"/>
  <c r="C42" i="34" s="1"/>
  <c r="BK1" i="34"/>
  <c r="CF34" i="34" s="1"/>
  <c r="E42" i="34" s="1"/>
  <c r="AX34" i="34"/>
  <c r="BJ1" i="34"/>
  <c r="CE34" i="34" s="1"/>
  <c r="D42" i="34" s="1"/>
  <c r="BH1" i="34"/>
  <c r="CC34" i="34" s="1"/>
  <c r="B42" i="34" s="1"/>
  <c r="AN1" i="34"/>
  <c r="AX41" i="34"/>
  <c r="BM8" i="34"/>
  <c r="CH41" i="34" s="1"/>
  <c r="S62" i="34" s="1"/>
  <c r="BL8" i="34"/>
  <c r="CG41" i="34" s="1"/>
  <c r="Q62" i="34" s="1"/>
  <c r="BK8" i="34"/>
  <c r="CF41" i="34" s="1"/>
  <c r="O62" i="34" s="1"/>
  <c r="BJ8" i="34"/>
  <c r="CE41" i="34" s="1"/>
  <c r="N62" i="34" s="1"/>
  <c r="BH8" i="34"/>
  <c r="CC41" i="34" s="1"/>
  <c r="L62" i="34" s="1"/>
  <c r="BI8" i="34"/>
  <c r="CD41" i="34" s="1"/>
  <c r="M62" i="34" s="1"/>
  <c r="AN8" i="34"/>
  <c r="Q25" i="34" s="1"/>
  <c r="Q58" i="34" s="1"/>
  <c r="V15" i="34"/>
  <c r="V48" i="34" s="1"/>
  <c r="AN4" i="34"/>
  <c r="G15" i="34" s="1"/>
  <c r="G48" i="34" s="1"/>
  <c r="BI4" i="34"/>
  <c r="CD37" i="34" s="1"/>
  <c r="C52" i="34" s="1"/>
  <c r="BH4" i="34"/>
  <c r="CC37" i="34" s="1"/>
  <c r="B52" i="34" s="1"/>
  <c r="AX37" i="34"/>
  <c r="BK4" i="34"/>
  <c r="CF37" i="34" s="1"/>
  <c r="E52" i="34" s="1"/>
  <c r="BJ4" i="34"/>
  <c r="CE37" i="34" s="1"/>
  <c r="D52" i="34" s="1"/>
  <c r="BM4" i="34"/>
  <c r="CH37" i="34" s="1"/>
  <c r="I52" i="34" s="1"/>
  <c r="BL4" i="34"/>
  <c r="CG37" i="34" s="1"/>
  <c r="G52" i="34" s="1"/>
  <c r="S64" i="34"/>
  <c r="Q64" i="34"/>
  <c r="R64" i="34"/>
  <c r="O64" i="34"/>
  <c r="AN64" i="34"/>
  <c r="Q65" i="34"/>
  <c r="P64" i="34"/>
  <c r="N63" i="34"/>
  <c r="L65" i="34"/>
  <c r="Q63" i="34"/>
  <c r="O63" i="34"/>
  <c r="M63" i="34"/>
  <c r="AP64" i="34"/>
  <c r="L63" i="34"/>
  <c r="R62" i="34"/>
  <c r="P62" i="34"/>
  <c r="N64" i="34"/>
  <c r="M64" i="34"/>
  <c r="L64" i="34"/>
  <c r="S65" i="34"/>
  <c r="O65" i="34"/>
  <c r="N65" i="34"/>
  <c r="M65" i="34"/>
  <c r="BY36" i="34"/>
  <c r="BX36" i="34"/>
  <c r="BW36" i="34"/>
  <c r="BV36" i="34"/>
  <c r="BM36" i="34"/>
  <c r="BS36" i="34"/>
  <c r="BR36" i="34"/>
  <c r="BJ36" i="34"/>
  <c r="BQ36" i="34"/>
  <c r="BP36" i="34"/>
  <c r="BL36" i="34"/>
  <c r="BK36" i="34"/>
  <c r="C55" i="34"/>
  <c r="E54" i="34"/>
  <c r="G54" i="34"/>
  <c r="F54" i="34"/>
  <c r="E55" i="34"/>
  <c r="H52" i="34"/>
  <c r="F52" i="34"/>
  <c r="H54" i="34"/>
  <c r="D54" i="34"/>
  <c r="C54" i="34"/>
  <c r="B54" i="34"/>
  <c r="I55" i="34"/>
  <c r="C53" i="34"/>
  <c r="G55" i="34"/>
  <c r="D55" i="34"/>
  <c r="B55" i="34"/>
  <c r="G53" i="34"/>
  <c r="E53" i="34"/>
  <c r="I54" i="34"/>
  <c r="AP60" i="34"/>
  <c r="AN60" i="34"/>
  <c r="B53" i="34"/>
  <c r="D53" i="34"/>
  <c r="AA44" i="34"/>
  <c r="AA43" i="34"/>
  <c r="X43" i="34"/>
  <c r="W43" i="34"/>
  <c r="Y44" i="34"/>
  <c r="AN59" i="34"/>
  <c r="Y45" i="34"/>
  <c r="AP59" i="34"/>
  <c r="AC45" i="34"/>
  <c r="AA45" i="34"/>
  <c r="V44" i="34"/>
  <c r="W45" i="34"/>
  <c r="V43" i="34"/>
  <c r="W44" i="34"/>
  <c r="AB42" i="34"/>
  <c r="Z42" i="34"/>
  <c r="Y43" i="34"/>
  <c r="X45" i="34"/>
  <c r="V45" i="34"/>
  <c r="X44" i="34"/>
  <c r="AC44" i="34"/>
  <c r="AB44" i="34"/>
  <c r="Z44" i="34"/>
  <c r="AN62" i="34"/>
  <c r="X55" i="34"/>
  <c r="V54" i="34"/>
  <c r="V55" i="34"/>
  <c r="W55" i="34"/>
  <c r="AA55" i="34"/>
  <c r="Y55" i="34"/>
  <c r="AB52" i="34"/>
  <c r="X53" i="34"/>
  <c r="AC54" i="34"/>
  <c r="W53" i="34"/>
  <c r="AB54" i="34"/>
  <c r="V53" i="34"/>
  <c r="AA54" i="34"/>
  <c r="AA53" i="34"/>
  <c r="AP62" i="34"/>
  <c r="Z52" i="34"/>
  <c r="W54" i="34"/>
  <c r="Y54" i="34"/>
  <c r="Z54" i="34"/>
  <c r="X54" i="34"/>
  <c r="Y53" i="34"/>
  <c r="AC55" i="34"/>
  <c r="BK2" i="29"/>
  <c r="CF35" i="29" s="1"/>
  <c r="BM2" i="29"/>
  <c r="CH35" i="29" s="1"/>
  <c r="S42" i="29" s="1"/>
  <c r="BI2" i="29"/>
  <c r="CD35" i="29" s="1"/>
  <c r="M42" i="29" s="1"/>
  <c r="BH2" i="29"/>
  <c r="CC35" i="29" s="1"/>
  <c r="L42" i="29" s="1"/>
  <c r="BL2" i="29"/>
  <c r="CG35" i="29" s="1"/>
  <c r="Q42" i="29" s="1"/>
  <c r="AN5" i="29"/>
  <c r="Q15" i="29" s="1"/>
  <c r="Q48" i="29" s="1"/>
  <c r="BL5" i="29"/>
  <c r="CG38" i="29" s="1"/>
  <c r="Q52" i="29" s="1"/>
  <c r="AX35" i="29"/>
  <c r="AN2" i="29"/>
  <c r="Q5" i="29" s="1"/>
  <c r="Q38" i="29" s="1"/>
  <c r="BK5" i="29"/>
  <c r="CF38" i="29" s="1"/>
  <c r="O52" i="29" s="1"/>
  <c r="AX38" i="29"/>
  <c r="BI5" i="29"/>
  <c r="CD38" i="29" s="1"/>
  <c r="M52" i="29" s="1"/>
  <c r="BM5" i="29"/>
  <c r="CH38" i="29" s="1"/>
  <c r="S52" i="29" s="1"/>
  <c r="BH5" i="29"/>
  <c r="CC38" i="29" s="1"/>
  <c r="L52" i="29" s="1"/>
  <c r="V5" i="29"/>
  <c r="V38" i="29" s="1"/>
  <c r="V15" i="29"/>
  <c r="V48" i="29" s="1"/>
  <c r="BM36" i="29"/>
  <c r="BS36" i="29"/>
  <c r="BR36" i="29"/>
  <c r="BQ36" i="29"/>
  <c r="BL36" i="29"/>
  <c r="BK36" i="29"/>
  <c r="BJ36" i="29"/>
  <c r="BX36" i="29"/>
  <c r="BW36" i="29"/>
  <c r="BV36" i="29"/>
  <c r="BP36" i="29"/>
  <c r="BY36" i="29"/>
  <c r="AN62" i="29"/>
  <c r="X55" i="29"/>
  <c r="V54" i="29"/>
  <c r="W55" i="29"/>
  <c r="AB52" i="29"/>
  <c r="Z52" i="29"/>
  <c r="Y54" i="29"/>
  <c r="X54" i="29"/>
  <c r="AA53" i="29"/>
  <c r="Y53" i="29"/>
  <c r="X53" i="29"/>
  <c r="AB54" i="29"/>
  <c r="AA54" i="29"/>
  <c r="AP62" i="29"/>
  <c r="AC54" i="29"/>
  <c r="AC55" i="29"/>
  <c r="AA55" i="29"/>
  <c r="Y55" i="29"/>
  <c r="V55" i="29"/>
  <c r="Z54" i="29"/>
  <c r="W54" i="29"/>
  <c r="W53" i="29"/>
  <c r="V53" i="29"/>
  <c r="V25" i="29"/>
  <c r="V58" i="29" s="1"/>
  <c r="BW42" i="29"/>
  <c r="BQ42" i="29"/>
  <c r="BP42" i="29"/>
  <c r="BK42" i="29"/>
  <c r="BJ42" i="29"/>
  <c r="BY42" i="29"/>
  <c r="BM42" i="29"/>
  <c r="BL42" i="29"/>
  <c r="BX42" i="29"/>
  <c r="BS42" i="29"/>
  <c r="BR42" i="29"/>
  <c r="BV42" i="29"/>
  <c r="Z44" i="29"/>
  <c r="Y43" i="29"/>
  <c r="AB42" i="29"/>
  <c r="AC44" i="29"/>
  <c r="X43" i="29"/>
  <c r="AB44" i="29"/>
  <c r="W43" i="29"/>
  <c r="V45" i="29"/>
  <c r="AA43" i="29"/>
  <c r="V43" i="29"/>
  <c r="V44" i="29"/>
  <c r="Z42" i="29"/>
  <c r="AP59" i="29"/>
  <c r="AN59" i="29"/>
  <c r="X45" i="29"/>
  <c r="W45" i="29"/>
  <c r="AA44" i="29"/>
  <c r="W44" i="29"/>
  <c r="AC45" i="29"/>
  <c r="AA45" i="29"/>
  <c r="Y45" i="29"/>
  <c r="Y44" i="29"/>
  <c r="X44" i="29"/>
  <c r="BM9" i="29"/>
  <c r="CH42" i="29" s="1"/>
  <c r="AC62" i="29" s="1"/>
  <c r="BI9" i="29"/>
  <c r="CD42" i="29" s="1"/>
  <c r="W62" i="29" s="1"/>
  <c r="BH9" i="29"/>
  <c r="CC42" i="29" s="1"/>
  <c r="V62" i="29" s="1"/>
  <c r="BL9" i="29"/>
  <c r="CG42" i="29" s="1"/>
  <c r="AA62" i="29" s="1"/>
  <c r="BK9" i="29"/>
  <c r="CF42" i="29" s="1"/>
  <c r="Y62" i="29" s="1"/>
  <c r="BJ9" i="29"/>
  <c r="CE42" i="29" s="1"/>
  <c r="X62" i="29" s="1"/>
  <c r="AX42" i="29"/>
  <c r="AN9" i="29"/>
  <c r="AA25" i="29" s="1"/>
  <c r="AA58" i="29" s="1"/>
  <c r="AN6" i="29"/>
  <c r="AA15" i="29" s="1"/>
  <c r="AA48" i="29" s="1"/>
  <c r="BL6" i="29"/>
  <c r="CG39" i="29" s="1"/>
  <c r="AA52" i="29" s="1"/>
  <c r="AX39" i="29"/>
  <c r="BK6" i="29"/>
  <c r="CF39" i="29" s="1"/>
  <c r="Y52" i="29" s="1"/>
  <c r="BM6" i="29"/>
  <c r="CH39" i="29" s="1"/>
  <c r="AC52" i="29" s="1"/>
  <c r="BJ6" i="29"/>
  <c r="CE39" i="29" s="1"/>
  <c r="X52" i="29" s="1"/>
  <c r="BI6" i="29"/>
  <c r="CD39" i="29" s="1"/>
  <c r="W52" i="29" s="1"/>
  <c r="BH6" i="29"/>
  <c r="CC39" i="29" s="1"/>
  <c r="V52" i="29" s="1"/>
  <c r="Y65" i="29"/>
  <c r="AP65" i="29"/>
  <c r="W64" i="29"/>
  <c r="Y63" i="29"/>
  <c r="Z62" i="29"/>
  <c r="V64" i="29"/>
  <c r="X63" i="29"/>
  <c r="X65" i="29"/>
  <c r="W65" i="29"/>
  <c r="V65" i="29"/>
  <c r="AA63" i="29"/>
  <c r="AC64" i="29"/>
  <c r="AB64" i="29"/>
  <c r="AA64" i="29"/>
  <c r="AB62" i="29"/>
  <c r="Z64" i="29"/>
  <c r="Y64" i="29"/>
  <c r="X64" i="29"/>
  <c r="AC65" i="29"/>
  <c r="AA65" i="29"/>
  <c r="AN65" i="29"/>
  <c r="W63" i="29"/>
  <c r="V63" i="29"/>
  <c r="BQ39" i="29"/>
  <c r="BP39" i="29"/>
  <c r="BV39" i="29"/>
  <c r="BS39" i="29"/>
  <c r="BR39" i="29"/>
  <c r="BY39" i="29"/>
  <c r="BX39" i="29"/>
  <c r="BW39" i="29"/>
  <c r="BM39" i="29"/>
  <c r="BL39" i="29"/>
  <c r="BK39" i="29"/>
  <c r="BJ39" i="29"/>
  <c r="B55" i="29"/>
  <c r="D54" i="29"/>
  <c r="G54" i="29"/>
  <c r="I55" i="29"/>
  <c r="F54" i="29"/>
  <c r="E55" i="29"/>
  <c r="C54" i="29"/>
  <c r="G55" i="29"/>
  <c r="E54" i="29"/>
  <c r="H52" i="29"/>
  <c r="F52" i="29"/>
  <c r="D53" i="29"/>
  <c r="D55" i="29"/>
  <c r="C53" i="29"/>
  <c r="C55" i="29"/>
  <c r="B53" i="29"/>
  <c r="AP60" i="29"/>
  <c r="AN60" i="29"/>
  <c r="I54" i="29"/>
  <c r="H54" i="29"/>
  <c r="B54" i="29"/>
  <c r="G53" i="29"/>
  <c r="E53" i="29"/>
  <c r="L25" i="29"/>
  <c r="L58" i="29" s="1"/>
  <c r="BV41" i="29"/>
  <c r="BS41" i="29"/>
  <c r="BW41" i="29"/>
  <c r="BR41" i="29"/>
  <c r="BQ41" i="29"/>
  <c r="BP41" i="29"/>
  <c r="BM41" i="29"/>
  <c r="BY41" i="29"/>
  <c r="BX41" i="29"/>
  <c r="BL41" i="29"/>
  <c r="BK41" i="29"/>
  <c r="BJ41" i="29"/>
  <c r="AS58" i="29"/>
  <c r="AR58" i="29"/>
  <c r="AM58" i="29"/>
  <c r="BL8" i="29"/>
  <c r="CG41" i="29" s="1"/>
  <c r="Q62" i="29" s="1"/>
  <c r="AX41" i="29"/>
  <c r="BM8" i="29"/>
  <c r="CH41" i="29" s="1"/>
  <c r="S62" i="29" s="1"/>
  <c r="BJ8" i="29"/>
  <c r="CE41" i="29" s="1"/>
  <c r="N62" i="29" s="1"/>
  <c r="BI8" i="29"/>
  <c r="CD41" i="29" s="1"/>
  <c r="M62" i="29" s="1"/>
  <c r="BH8" i="29"/>
  <c r="CC41" i="29" s="1"/>
  <c r="L62" i="29" s="1"/>
  <c r="AN8" i="29"/>
  <c r="Q25" i="29" s="1"/>
  <c r="Q58" i="29" s="1"/>
  <c r="BK8" i="29"/>
  <c r="CF41" i="29" s="1"/>
  <c r="O62" i="29" s="1"/>
  <c r="AX36" i="29"/>
  <c r="BH3" i="29"/>
  <c r="CC36" i="29" s="1"/>
  <c r="V42" i="29" s="1"/>
  <c r="BM3" i="29"/>
  <c r="CH36" i="29" s="1"/>
  <c r="AC42" i="29" s="1"/>
  <c r="BL3" i="29"/>
  <c r="CG36" i="29" s="1"/>
  <c r="AA42" i="29" s="1"/>
  <c r="BK3" i="29"/>
  <c r="CF36" i="29" s="1"/>
  <c r="AN3" i="29"/>
  <c r="AA5" i="29" s="1"/>
  <c r="AA38" i="29" s="1"/>
  <c r="BJ3" i="29"/>
  <c r="CE36" i="29" s="1"/>
  <c r="X42" i="29" s="1"/>
  <c r="BI3" i="29"/>
  <c r="CD36" i="29" s="1"/>
  <c r="W42" i="29" s="1"/>
  <c r="S64" i="29"/>
  <c r="R64" i="29"/>
  <c r="P62" i="29"/>
  <c r="AP64" i="29"/>
  <c r="Q65" i="29"/>
  <c r="O65" i="29"/>
  <c r="O64" i="29"/>
  <c r="N64" i="29"/>
  <c r="M64" i="29"/>
  <c r="S65" i="29"/>
  <c r="L64" i="29"/>
  <c r="N65" i="29"/>
  <c r="AN64" i="29"/>
  <c r="R62" i="29"/>
  <c r="P64" i="29"/>
  <c r="Q64" i="29"/>
  <c r="O63" i="29"/>
  <c r="N63" i="29"/>
  <c r="M63" i="29"/>
  <c r="L63" i="29"/>
  <c r="M65" i="29"/>
  <c r="L65" i="29"/>
  <c r="Q63" i="29"/>
  <c r="AM63" i="29"/>
  <c r="AS63" i="29"/>
  <c r="AR63" i="29"/>
  <c r="BQ37" i="29"/>
  <c r="BP37" i="29"/>
  <c r="BY37" i="29"/>
  <c r="BL37" i="29"/>
  <c r="BK37" i="29"/>
  <c r="BJ37" i="29"/>
  <c r="BV37" i="29"/>
  <c r="BS37" i="29"/>
  <c r="BX37" i="29"/>
  <c r="BW37" i="29"/>
  <c r="BR37" i="29"/>
  <c r="BM37" i="29"/>
  <c r="B15" i="29"/>
  <c r="B48" i="29" s="1"/>
  <c r="BQ40" i="29"/>
  <c r="BP40" i="29"/>
  <c r="BJ40" i="29"/>
  <c r="BM40" i="29"/>
  <c r="BL40" i="29"/>
  <c r="BK40" i="29"/>
  <c r="BY40" i="29"/>
  <c r="BW40" i="29"/>
  <c r="BV40" i="29"/>
  <c r="BS40" i="29"/>
  <c r="BR40" i="29"/>
  <c r="BX40" i="29"/>
  <c r="BK4" i="29"/>
  <c r="CF37" i="29" s="1"/>
  <c r="E52" i="29" s="1"/>
  <c r="AN4" i="29"/>
  <c r="G15" i="29" s="1"/>
  <c r="G48" i="29" s="1"/>
  <c r="BI4" i="29"/>
  <c r="CD37" i="29" s="1"/>
  <c r="C52" i="29" s="1"/>
  <c r="BH4" i="29"/>
  <c r="CC37" i="29" s="1"/>
  <c r="B52" i="29" s="1"/>
  <c r="BM4" i="29"/>
  <c r="CH37" i="29" s="1"/>
  <c r="I52" i="29" s="1"/>
  <c r="BL4" i="29"/>
  <c r="CG37" i="29" s="1"/>
  <c r="G52" i="29" s="1"/>
  <c r="BJ4" i="29"/>
  <c r="CE37" i="29" s="1"/>
  <c r="D52" i="29" s="1"/>
  <c r="AX37" i="29"/>
  <c r="BM7" i="29"/>
  <c r="CH40" i="29" s="1"/>
  <c r="I62" i="29" s="1"/>
  <c r="BL7" i="29"/>
  <c r="CG40" i="29" s="1"/>
  <c r="G62" i="29" s="1"/>
  <c r="BK7" i="29"/>
  <c r="CF40" i="29" s="1"/>
  <c r="E62" i="29" s="1"/>
  <c r="BJ7" i="29"/>
  <c r="CE40" i="29" s="1"/>
  <c r="D62" i="29" s="1"/>
  <c r="BI7" i="29"/>
  <c r="CD40" i="29" s="1"/>
  <c r="C62" i="29" s="1"/>
  <c r="AX40" i="29"/>
  <c r="AN7" i="29"/>
  <c r="G25" i="29" s="1"/>
  <c r="G58" i="29" s="1"/>
  <c r="BH7" i="29"/>
  <c r="CC40" i="29" s="1"/>
  <c r="B62" i="29" s="1"/>
  <c r="X42" i="44" l="1"/>
  <c r="O42" i="29"/>
  <c r="Y42" i="29"/>
  <c r="AR59" i="37"/>
  <c r="AR61" i="37"/>
  <c r="AR62" i="37"/>
  <c r="AR64" i="37"/>
  <c r="AS58" i="37"/>
  <c r="AS61" i="37"/>
  <c r="AS59" i="37"/>
  <c r="AS64" i="37"/>
  <c r="D42" i="44"/>
  <c r="E42" i="44"/>
  <c r="B62" i="44"/>
  <c r="W52" i="44"/>
  <c r="C62" i="44"/>
  <c r="M42" i="44"/>
  <c r="D62" i="44"/>
  <c r="E62" i="44"/>
  <c r="G62" i="44"/>
  <c r="C42" i="44"/>
  <c r="B42" i="44"/>
  <c r="I62" i="44"/>
  <c r="X52" i="44"/>
  <c r="Y62" i="44"/>
  <c r="AC62" i="44"/>
  <c r="N42" i="44"/>
  <c r="O42" i="44"/>
  <c r="Q42" i="44"/>
  <c r="G42" i="44"/>
  <c r="S42" i="44"/>
  <c r="I42" i="44"/>
  <c r="G52" i="44"/>
  <c r="N52" i="44"/>
  <c r="S52" i="44"/>
  <c r="M52" i="44"/>
  <c r="D52" i="44"/>
  <c r="V52" i="44"/>
  <c r="Y52" i="44"/>
  <c r="AA52" i="44"/>
  <c r="AC52" i="44"/>
  <c r="I52" i="44"/>
  <c r="W44" i="44"/>
  <c r="Q52" i="44"/>
  <c r="M64" i="44"/>
  <c r="X62" i="44"/>
  <c r="AA62" i="44"/>
  <c r="V62" i="44"/>
  <c r="W62" i="44"/>
  <c r="B52" i="44"/>
  <c r="E52" i="44"/>
  <c r="C52" i="44"/>
  <c r="V44" i="44"/>
  <c r="L52" i="44"/>
  <c r="Y42" i="44"/>
  <c r="AA42" i="44"/>
  <c r="Y44" i="44"/>
  <c r="AC42" i="44"/>
  <c r="N62" i="44"/>
  <c r="S62" i="44"/>
  <c r="L42" i="44"/>
  <c r="O52" i="44"/>
  <c r="S64" i="44"/>
  <c r="AS64" i="44" s="1"/>
  <c r="O62" i="44"/>
  <c r="Q62" i="44"/>
  <c r="L64" i="44"/>
  <c r="O64" i="44"/>
  <c r="Q64" i="44"/>
  <c r="AR58" i="44"/>
  <c r="AS58" i="44"/>
  <c r="AM58" i="44"/>
  <c r="AM65" i="44"/>
  <c r="AR65" i="44"/>
  <c r="AS65" i="44"/>
  <c r="AN11" i="44"/>
  <c r="G5" i="44"/>
  <c r="G38" i="44" s="1"/>
  <c r="AR61" i="44"/>
  <c r="AM61" i="44"/>
  <c r="AS61" i="44"/>
  <c r="AR60" i="44"/>
  <c r="AM60" i="44"/>
  <c r="AS60" i="44"/>
  <c r="AS59" i="44"/>
  <c r="AR59" i="44"/>
  <c r="AM59" i="44"/>
  <c r="AR63" i="44"/>
  <c r="AS63" i="44"/>
  <c r="AM63" i="44"/>
  <c r="AM57" i="44"/>
  <c r="AS57" i="44"/>
  <c r="AR57" i="44"/>
  <c r="AS62" i="44"/>
  <c r="AR62" i="44"/>
  <c r="AM62" i="44"/>
  <c r="AK57" i="43"/>
  <c r="G5" i="43"/>
  <c r="G38" i="43" s="1"/>
  <c r="AK58" i="43"/>
  <c r="AS58" i="43"/>
  <c r="AR58" i="43"/>
  <c r="AM58" i="43"/>
  <c r="AK59" i="43"/>
  <c r="AK63" i="43"/>
  <c r="AK65" i="43"/>
  <c r="AM63" i="43"/>
  <c r="AR63" i="43"/>
  <c r="AS63" i="43"/>
  <c r="AS61" i="43"/>
  <c r="AR61" i="43"/>
  <c r="AM61" i="43"/>
  <c r="AK64" i="43"/>
  <c r="AR64" i="43"/>
  <c r="AS64" i="43"/>
  <c r="AM64" i="43"/>
  <c r="AK61" i="43"/>
  <c r="AS59" i="43"/>
  <c r="AR59" i="43"/>
  <c r="AM59" i="43"/>
  <c r="AS65" i="43"/>
  <c r="AR65" i="43"/>
  <c r="AM65" i="43"/>
  <c r="B42" i="42"/>
  <c r="S52" i="39"/>
  <c r="G44" i="42"/>
  <c r="AM57" i="42" s="1"/>
  <c r="Q52" i="42"/>
  <c r="E42" i="42"/>
  <c r="L42" i="42"/>
  <c r="Y43" i="42"/>
  <c r="Q45" i="42"/>
  <c r="O42" i="42"/>
  <c r="O53" i="42"/>
  <c r="I42" i="39"/>
  <c r="D44" i="42"/>
  <c r="G5" i="42"/>
  <c r="G38" i="42" s="1"/>
  <c r="N63" i="42"/>
  <c r="G42" i="39"/>
  <c r="X43" i="42"/>
  <c r="W43" i="42"/>
  <c r="V42" i="39"/>
  <c r="Y52" i="39"/>
  <c r="B62" i="39"/>
  <c r="G52" i="42"/>
  <c r="E52" i="42"/>
  <c r="E62" i="39"/>
  <c r="I62" i="39"/>
  <c r="D62" i="39"/>
  <c r="O63" i="42"/>
  <c r="N52" i="39"/>
  <c r="M63" i="42"/>
  <c r="V64" i="42"/>
  <c r="C45" i="42"/>
  <c r="AS57" i="42"/>
  <c r="M64" i="42"/>
  <c r="D42" i="42"/>
  <c r="C42" i="42"/>
  <c r="D52" i="42"/>
  <c r="I52" i="39"/>
  <c r="X44" i="42"/>
  <c r="AK57" i="42"/>
  <c r="C42" i="39"/>
  <c r="B42" i="39"/>
  <c r="E42" i="39"/>
  <c r="D42" i="39"/>
  <c r="C53" i="42"/>
  <c r="D53" i="42"/>
  <c r="E53" i="42"/>
  <c r="Q42" i="42"/>
  <c r="G52" i="39"/>
  <c r="B52" i="39"/>
  <c r="E52" i="39"/>
  <c r="D52" i="39"/>
  <c r="C52" i="39"/>
  <c r="I62" i="42"/>
  <c r="I52" i="42"/>
  <c r="V45" i="42"/>
  <c r="C63" i="42"/>
  <c r="B52" i="42"/>
  <c r="AA45" i="42"/>
  <c r="AC55" i="42"/>
  <c r="M43" i="42"/>
  <c r="N43" i="42"/>
  <c r="G62" i="39"/>
  <c r="C62" i="39"/>
  <c r="S52" i="42"/>
  <c r="M54" i="42"/>
  <c r="X63" i="42"/>
  <c r="X42" i="39"/>
  <c r="I55" i="42"/>
  <c r="S45" i="42"/>
  <c r="G55" i="42"/>
  <c r="X53" i="42"/>
  <c r="Y53" i="42"/>
  <c r="L65" i="42"/>
  <c r="Y63" i="42"/>
  <c r="O62" i="39"/>
  <c r="AC65" i="42"/>
  <c r="C54" i="42"/>
  <c r="AA54" i="42"/>
  <c r="AM62" i="42" s="1"/>
  <c r="W53" i="42"/>
  <c r="M65" i="42"/>
  <c r="Q62" i="42"/>
  <c r="M62" i="42"/>
  <c r="Y54" i="42"/>
  <c r="Y42" i="42"/>
  <c r="E63" i="42"/>
  <c r="W44" i="42"/>
  <c r="W64" i="42"/>
  <c r="AA65" i="42"/>
  <c r="X64" i="42"/>
  <c r="Y64" i="42"/>
  <c r="V65" i="42"/>
  <c r="C64" i="42"/>
  <c r="N42" i="42"/>
  <c r="S42" i="42"/>
  <c r="M42" i="42"/>
  <c r="I65" i="42"/>
  <c r="W63" i="42"/>
  <c r="D54" i="42"/>
  <c r="X45" i="42"/>
  <c r="S55" i="42"/>
  <c r="D63" i="42"/>
  <c r="N54" i="42"/>
  <c r="O54" i="42"/>
  <c r="O64" i="42"/>
  <c r="X54" i="42"/>
  <c r="AC45" i="42"/>
  <c r="Y55" i="42"/>
  <c r="V44" i="42"/>
  <c r="S62" i="42"/>
  <c r="C65" i="42"/>
  <c r="N62" i="42"/>
  <c r="B64" i="42"/>
  <c r="O62" i="42"/>
  <c r="D64" i="42"/>
  <c r="E64" i="42"/>
  <c r="G65" i="42"/>
  <c r="W45" i="42"/>
  <c r="N64" i="42"/>
  <c r="L64" i="42"/>
  <c r="Q65" i="42"/>
  <c r="S65" i="42"/>
  <c r="AM64" i="42" s="1"/>
  <c r="X52" i="42"/>
  <c r="AC62" i="42"/>
  <c r="N55" i="42"/>
  <c r="M44" i="42"/>
  <c r="M55" i="42"/>
  <c r="L54" i="42"/>
  <c r="V54" i="42"/>
  <c r="X55" i="42"/>
  <c r="W54" i="42"/>
  <c r="O55" i="42"/>
  <c r="Q55" i="42"/>
  <c r="E54" i="42"/>
  <c r="S62" i="39"/>
  <c r="C62" i="42"/>
  <c r="V52" i="42"/>
  <c r="N52" i="42"/>
  <c r="O52" i="42"/>
  <c r="AA52" i="42"/>
  <c r="M52" i="42"/>
  <c r="O42" i="39"/>
  <c r="C55" i="42"/>
  <c r="AM64" i="39"/>
  <c r="D55" i="42"/>
  <c r="L52" i="42"/>
  <c r="N62" i="39"/>
  <c r="Q62" i="39"/>
  <c r="B54" i="42"/>
  <c r="Y44" i="42"/>
  <c r="L64" i="39"/>
  <c r="L62" i="39"/>
  <c r="Y52" i="42"/>
  <c r="D62" i="42"/>
  <c r="E62" i="42"/>
  <c r="AC52" i="42"/>
  <c r="L44" i="42"/>
  <c r="N44" i="42"/>
  <c r="O44" i="42"/>
  <c r="AA42" i="42"/>
  <c r="W52" i="42"/>
  <c r="G62" i="42"/>
  <c r="B62" i="42"/>
  <c r="W62" i="39"/>
  <c r="X62" i="42"/>
  <c r="Y62" i="42"/>
  <c r="AA62" i="42"/>
  <c r="AC62" i="39"/>
  <c r="Y62" i="39"/>
  <c r="AA62" i="39"/>
  <c r="AC42" i="42"/>
  <c r="V62" i="42"/>
  <c r="W62" i="42"/>
  <c r="W42" i="42"/>
  <c r="X42" i="42"/>
  <c r="Y42" i="39"/>
  <c r="W42" i="39"/>
  <c r="AC42" i="39"/>
  <c r="AA42" i="39"/>
  <c r="AM63" i="42"/>
  <c r="AS63" i="42"/>
  <c r="AR63" i="42"/>
  <c r="V62" i="39"/>
  <c r="AM58" i="42"/>
  <c r="AR58" i="42"/>
  <c r="AS58" i="42"/>
  <c r="X62" i="39"/>
  <c r="AS62" i="42"/>
  <c r="AM65" i="42"/>
  <c r="AS65" i="42"/>
  <c r="AR65" i="42"/>
  <c r="AS60" i="42"/>
  <c r="AR60" i="42"/>
  <c r="AM60" i="42"/>
  <c r="AS64" i="42"/>
  <c r="AR64" i="42"/>
  <c r="AM61" i="42"/>
  <c r="AS61" i="42"/>
  <c r="AR61" i="42"/>
  <c r="AM59" i="42"/>
  <c r="AS59" i="42"/>
  <c r="AR59" i="42"/>
  <c r="AC52" i="39"/>
  <c r="AA52" i="39"/>
  <c r="W52" i="39"/>
  <c r="V52" i="39"/>
  <c r="X52" i="39"/>
  <c r="L54" i="39"/>
  <c r="Q42" i="39"/>
  <c r="S42" i="39"/>
  <c r="M42" i="39"/>
  <c r="N42" i="39"/>
  <c r="L42" i="39"/>
  <c r="Q52" i="39"/>
  <c r="O52" i="39"/>
  <c r="AR64" i="39"/>
  <c r="M54" i="39"/>
  <c r="AR59" i="39"/>
  <c r="AS59" i="39"/>
  <c r="AM59" i="39"/>
  <c r="AK64" i="38"/>
  <c r="AR64" i="38"/>
  <c r="AM64" i="38"/>
  <c r="AS64" i="38"/>
  <c r="AM58" i="38"/>
  <c r="AS58" i="38"/>
  <c r="AR58" i="38"/>
  <c r="AK60" i="38"/>
  <c r="AR59" i="38"/>
  <c r="AM59" i="38"/>
  <c r="AS59" i="38"/>
  <c r="AM60" i="39"/>
  <c r="AS60" i="39"/>
  <c r="AR60" i="39"/>
  <c r="AK58" i="38"/>
  <c r="AK59" i="38"/>
  <c r="AR58" i="39"/>
  <c r="AS58" i="39"/>
  <c r="AM58" i="39"/>
  <c r="AK61" i="38"/>
  <c r="AK62" i="38"/>
  <c r="AM62" i="38"/>
  <c r="AS62" i="38"/>
  <c r="AR62" i="38"/>
  <c r="AR57" i="38"/>
  <c r="AS57" i="38"/>
  <c r="AM57" i="38"/>
  <c r="AM61" i="39"/>
  <c r="AS61" i="39"/>
  <c r="AR61" i="39"/>
  <c r="AR65" i="39"/>
  <c r="AM65" i="39"/>
  <c r="AS65" i="39"/>
  <c r="AR63" i="39"/>
  <c r="AS63" i="39"/>
  <c r="AM63" i="39"/>
  <c r="AN11" i="39"/>
  <c r="G5" i="39"/>
  <c r="G38" i="39" s="1"/>
  <c r="AK57" i="38"/>
  <c r="AK63" i="38"/>
  <c r="AR65" i="38"/>
  <c r="AM65" i="38"/>
  <c r="AS65" i="38"/>
  <c r="AM63" i="38"/>
  <c r="AR63" i="38"/>
  <c r="AS63" i="38"/>
  <c r="AM60" i="38"/>
  <c r="AR60" i="38"/>
  <c r="AS60" i="38"/>
  <c r="AK65" i="38"/>
  <c r="AS62" i="39"/>
  <c r="AM62" i="39"/>
  <c r="AR62" i="39"/>
  <c r="AR61" i="38"/>
  <c r="AS61" i="38"/>
  <c r="AM61" i="38"/>
  <c r="AM57" i="39"/>
  <c r="AS57" i="39"/>
  <c r="AR57" i="39"/>
  <c r="AS61" i="29"/>
  <c r="AM61" i="29"/>
  <c r="AM65" i="34"/>
  <c r="AR65" i="34"/>
  <c r="AK65" i="34"/>
  <c r="AC42" i="37"/>
  <c r="Y42" i="37"/>
  <c r="W42" i="37"/>
  <c r="I52" i="37"/>
  <c r="AK57" i="29"/>
  <c r="AM57" i="29"/>
  <c r="AR57" i="29"/>
  <c r="AN11" i="29"/>
  <c r="AM59" i="37"/>
  <c r="V62" i="37"/>
  <c r="G52" i="37"/>
  <c r="X62" i="37"/>
  <c r="AA42" i="37"/>
  <c r="W54" i="37"/>
  <c r="W52" i="37"/>
  <c r="V54" i="37"/>
  <c r="V52" i="37"/>
  <c r="X52" i="37"/>
  <c r="AA52" i="37"/>
  <c r="AK62" i="37" s="1"/>
  <c r="Y52" i="37"/>
  <c r="Y62" i="36"/>
  <c r="E62" i="36"/>
  <c r="V42" i="37"/>
  <c r="V52" i="36"/>
  <c r="L52" i="36"/>
  <c r="M52" i="36"/>
  <c r="Q52" i="36"/>
  <c r="V42" i="36"/>
  <c r="S62" i="37"/>
  <c r="W62" i="37"/>
  <c r="Y62" i="37"/>
  <c r="D62" i="37"/>
  <c r="I62" i="37"/>
  <c r="E62" i="37"/>
  <c r="O62" i="37"/>
  <c r="E52" i="37"/>
  <c r="B52" i="37"/>
  <c r="M42" i="37"/>
  <c r="S42" i="37"/>
  <c r="AK58" i="37" s="1"/>
  <c r="N42" i="37"/>
  <c r="G62" i="36"/>
  <c r="AM58" i="37"/>
  <c r="O42" i="37"/>
  <c r="Q62" i="37"/>
  <c r="N62" i="37"/>
  <c r="L44" i="37"/>
  <c r="C52" i="37"/>
  <c r="M54" i="37"/>
  <c r="M52" i="37"/>
  <c r="D52" i="37"/>
  <c r="L54" i="37"/>
  <c r="L52" i="37"/>
  <c r="Q52" i="37"/>
  <c r="S52" i="37"/>
  <c r="O52" i="37"/>
  <c r="AA62" i="37"/>
  <c r="AC62" i="37"/>
  <c r="D52" i="36"/>
  <c r="M64" i="37"/>
  <c r="M62" i="37"/>
  <c r="L64" i="37"/>
  <c r="L62" i="37"/>
  <c r="AM61" i="37"/>
  <c r="E42" i="36"/>
  <c r="S42" i="36"/>
  <c r="B64" i="37"/>
  <c r="C62" i="36"/>
  <c r="AM64" i="37"/>
  <c r="C62" i="37"/>
  <c r="G62" i="37"/>
  <c r="AR60" i="37"/>
  <c r="AS60" i="37"/>
  <c r="AM60" i="37"/>
  <c r="Q62" i="36"/>
  <c r="AM63" i="37"/>
  <c r="AS63" i="37"/>
  <c r="AR63" i="37"/>
  <c r="AK57" i="37"/>
  <c r="AS57" i="37"/>
  <c r="AR57" i="37"/>
  <c r="AM57" i="37"/>
  <c r="AS65" i="37"/>
  <c r="AM65" i="37"/>
  <c r="AR65" i="37"/>
  <c r="L42" i="36"/>
  <c r="C42" i="36"/>
  <c r="G42" i="36"/>
  <c r="I42" i="36"/>
  <c r="D42" i="36"/>
  <c r="B54" i="36"/>
  <c r="N42" i="36"/>
  <c r="X52" i="36"/>
  <c r="AA42" i="36"/>
  <c r="X42" i="36"/>
  <c r="W42" i="36"/>
  <c r="C54" i="36"/>
  <c r="AC62" i="36"/>
  <c r="V62" i="36"/>
  <c r="Y52" i="36"/>
  <c r="L62" i="36"/>
  <c r="N62" i="36"/>
  <c r="W54" i="36"/>
  <c r="Y54" i="36"/>
  <c r="S52" i="36"/>
  <c r="X62" i="36"/>
  <c r="AA62" i="36"/>
  <c r="D62" i="36"/>
  <c r="O42" i="36"/>
  <c r="AA52" i="36"/>
  <c r="AC52" i="36"/>
  <c r="G52" i="36"/>
  <c r="E52" i="36"/>
  <c r="W62" i="36"/>
  <c r="D64" i="36"/>
  <c r="Q42" i="36"/>
  <c r="G54" i="36"/>
  <c r="AM60" i="36" s="1"/>
  <c r="X54" i="36"/>
  <c r="I52" i="36"/>
  <c r="E54" i="36"/>
  <c r="B44" i="36"/>
  <c r="AA54" i="36"/>
  <c r="AM62" i="36" s="1"/>
  <c r="O44" i="36"/>
  <c r="M44" i="36"/>
  <c r="S54" i="36"/>
  <c r="AR61" i="36" s="1"/>
  <c r="N44" i="36"/>
  <c r="Y42" i="36"/>
  <c r="B64" i="36"/>
  <c r="AC42" i="36"/>
  <c r="I62" i="36"/>
  <c r="M64" i="36"/>
  <c r="O62" i="36"/>
  <c r="N52" i="36"/>
  <c r="I64" i="36"/>
  <c r="AR63" i="36" s="1"/>
  <c r="O52" i="36"/>
  <c r="S62" i="36"/>
  <c r="AS62" i="36"/>
  <c r="AR64" i="36"/>
  <c r="AM64" i="36"/>
  <c r="AS64" i="36"/>
  <c r="AS60" i="36"/>
  <c r="AN11" i="36"/>
  <c r="G5" i="36"/>
  <c r="G38" i="36" s="1"/>
  <c r="AS57" i="36"/>
  <c r="AR57" i="36"/>
  <c r="AM57" i="36"/>
  <c r="AS59" i="36"/>
  <c r="AR59" i="36"/>
  <c r="AM59" i="36"/>
  <c r="AS65" i="36"/>
  <c r="AR65" i="36"/>
  <c r="AM65" i="36"/>
  <c r="AS58" i="36"/>
  <c r="AR58" i="36"/>
  <c r="AM58" i="36"/>
  <c r="AK63" i="34"/>
  <c r="AK61" i="34"/>
  <c r="AS59" i="34"/>
  <c r="AR59" i="34"/>
  <c r="AM59" i="34"/>
  <c r="G5" i="34"/>
  <c r="G38" i="34" s="1"/>
  <c r="AN11" i="34"/>
  <c r="AK59" i="34"/>
  <c r="AK64" i="34"/>
  <c r="AK58" i="34"/>
  <c r="AK57" i="34"/>
  <c r="AK62" i="34"/>
  <c r="AS57" i="34"/>
  <c r="AM57" i="34"/>
  <c r="AR57" i="34"/>
  <c r="AM62" i="34"/>
  <c r="AS62" i="34"/>
  <c r="AR62" i="34"/>
  <c r="AK60" i="34"/>
  <c r="AR60" i="34"/>
  <c r="AS60" i="34"/>
  <c r="AM60" i="34"/>
  <c r="AS61" i="34"/>
  <c r="AR61" i="34"/>
  <c r="AM61" i="34"/>
  <c r="AS58" i="34"/>
  <c r="AR58" i="34"/>
  <c r="AM58" i="34"/>
  <c r="AS64" i="34"/>
  <c r="AR64" i="34"/>
  <c r="AM64" i="34"/>
  <c r="AK58" i="29"/>
  <c r="AK61" i="29"/>
  <c r="AK63" i="29"/>
  <c r="AK60" i="29"/>
  <c r="AR59" i="29"/>
  <c r="AS59" i="29"/>
  <c r="AM59" i="29"/>
  <c r="AM60" i="29"/>
  <c r="AS60" i="29"/>
  <c r="AR60" i="29"/>
  <c r="AK62" i="29"/>
  <c r="AK65" i="29"/>
  <c r="AM64" i="29"/>
  <c r="AR64" i="29"/>
  <c r="AS64" i="29"/>
  <c r="AK64" i="29"/>
  <c r="AM65" i="29"/>
  <c r="AS65" i="29"/>
  <c r="AR65" i="29"/>
  <c r="AM62" i="29"/>
  <c r="AS62" i="29"/>
  <c r="AR62" i="29"/>
  <c r="AK59" i="29"/>
  <c r="AR62" i="42" l="1"/>
  <c r="AR57" i="42"/>
  <c r="AR60" i="36"/>
  <c r="AS61" i="36"/>
  <c r="AS63" i="36"/>
  <c r="AR62" i="36"/>
  <c r="AK61" i="39"/>
  <c r="AK63" i="44"/>
  <c r="AK58" i="44"/>
  <c r="AK65" i="44"/>
  <c r="AK57" i="44"/>
  <c r="AK61" i="44"/>
  <c r="AK60" i="44"/>
  <c r="AK62" i="44"/>
  <c r="AK64" i="44"/>
  <c r="AK59" i="44"/>
  <c r="AM64" i="44"/>
  <c r="AR64" i="44"/>
  <c r="AK61" i="42"/>
  <c r="AK57" i="39"/>
  <c r="AK63" i="39"/>
  <c r="AK60" i="42"/>
  <c r="AK60" i="39"/>
  <c r="AK58" i="42"/>
  <c r="AK63" i="42"/>
  <c r="AK64" i="42"/>
  <c r="AK65" i="42"/>
  <c r="AK64" i="39"/>
  <c r="AK62" i="42"/>
  <c r="AK59" i="42"/>
  <c r="AK65" i="39"/>
  <c r="AK59" i="39"/>
  <c r="AK62" i="39"/>
  <c r="AK58" i="39"/>
  <c r="AK59" i="37"/>
  <c r="AK60" i="37"/>
  <c r="AK64" i="37"/>
  <c r="AK61" i="36"/>
  <c r="AK63" i="37"/>
  <c r="AK63" i="36"/>
  <c r="AK65" i="37"/>
  <c r="AK61" i="37"/>
  <c r="AK58" i="36"/>
  <c r="AK64" i="36"/>
  <c r="AK57" i="36"/>
  <c r="AK59" i="36"/>
  <c r="AM61" i="36"/>
  <c r="AK62" i="36"/>
  <c r="AK65" i="36"/>
  <c r="AK60" i="36"/>
  <c r="AM63" i="36"/>
</calcChain>
</file>

<file path=xl/sharedStrings.xml><?xml version="1.0" encoding="utf-8"?>
<sst xmlns="http://schemas.openxmlformats.org/spreadsheetml/2006/main" count="1098" uniqueCount="89">
  <si>
    <t>　　月　　日</t>
    <rPh sb="2" eb="3">
      <t>ガツ</t>
    </rPh>
    <rPh sb="5" eb="6">
      <t>ニチ</t>
    </rPh>
    <phoneticPr fontId="1"/>
  </si>
  <si>
    <t>×</t>
    <phoneticPr fontId="1"/>
  </si>
  <si>
    <t>①</t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</si>
  <si>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</si>
  <si>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</si>
  <si>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</si>
  <si>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</si>
  <si>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</si>
  <si>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</si>
  <si>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</si>
  <si>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</si>
  <si>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</si>
  <si>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</si>
  <si>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</si>
  <si>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</si>
  <si>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</si>
  <si>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</si>
  <si>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</si>
  <si>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</si>
  <si>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計</t>
    <rPh sb="0" eb="1">
      <t>ケイ</t>
    </rPh>
    <phoneticPr fontId="1"/>
  </si>
  <si>
    <t>E</t>
    <phoneticPr fontId="1"/>
  </si>
  <si>
    <t>F</t>
    <phoneticPr fontId="1"/>
  </si>
  <si>
    <t>G</t>
    <phoneticPr fontId="1"/>
  </si>
  <si>
    <t>A1</t>
    <phoneticPr fontId="1"/>
  </si>
  <si>
    <t>B2</t>
    <phoneticPr fontId="1"/>
  </si>
  <si>
    <t>C1</t>
    <phoneticPr fontId="1"/>
  </si>
  <si>
    <t>D1</t>
    <phoneticPr fontId="1"/>
  </si>
  <si>
    <t>F4</t>
    <phoneticPr fontId="1"/>
  </si>
  <si>
    <t>A2</t>
    <phoneticPr fontId="1"/>
  </si>
  <si>
    <t>A3</t>
    <phoneticPr fontId="1"/>
  </si>
  <si>
    <t>A4</t>
    <phoneticPr fontId="1"/>
  </si>
  <si>
    <t>B3</t>
    <phoneticPr fontId="1"/>
  </si>
  <si>
    <t>B4</t>
    <phoneticPr fontId="1"/>
  </si>
  <si>
    <t>C3</t>
    <phoneticPr fontId="1"/>
  </si>
  <si>
    <t>C4</t>
    <phoneticPr fontId="1"/>
  </si>
  <si>
    <t>D2</t>
    <phoneticPr fontId="1"/>
  </si>
  <si>
    <t>D4</t>
    <phoneticPr fontId="1"/>
  </si>
  <si>
    <t>E4</t>
    <phoneticPr fontId="1"/>
  </si>
  <si>
    <t>G4</t>
    <phoneticPr fontId="1"/>
  </si>
  <si>
    <t>空欄</t>
    <rPh sb="0" eb="2">
      <t>クウラン</t>
    </rPh>
    <phoneticPr fontId="1"/>
  </si>
  <si>
    <t>補正</t>
    <rPh sb="0" eb="2">
      <t>ホセイ</t>
    </rPh>
    <phoneticPr fontId="1"/>
  </si>
  <si>
    <t>名前</t>
    <rPh sb="0" eb="2">
      <t>ナマエ</t>
    </rPh>
    <phoneticPr fontId="1"/>
  </si>
  <si>
    <t>⑨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</si>
  <si>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</si>
  <si>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</si>
  <si>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</si>
  <si>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</si>
  <si>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</si>
  <si>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</si>
  <si>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</si>
  <si>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</si>
  <si>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上</t>
    <rPh sb="0" eb="1">
      <t>ウエ</t>
    </rPh>
    <phoneticPr fontId="3"/>
  </si>
  <si>
    <t>下</t>
    <rPh sb="0" eb="1">
      <t>シタ</t>
    </rPh>
    <phoneticPr fontId="3"/>
  </si>
  <si>
    <t>一</t>
    <rPh sb="0" eb="1">
      <t>イチ</t>
    </rPh>
    <phoneticPr fontId="3"/>
  </si>
  <si>
    <t>二</t>
    <rPh sb="0" eb="1">
      <t>ニ</t>
    </rPh>
    <phoneticPr fontId="3"/>
  </si>
  <si>
    <t>点以下</t>
    <rPh sb="0" eb="1">
      <t>テン</t>
    </rPh>
    <rPh sb="1" eb="3">
      <t>イカ</t>
    </rPh>
    <phoneticPr fontId="3"/>
  </si>
  <si>
    <t>haru</t>
    <phoneticPr fontId="3"/>
  </si>
  <si>
    <t>natu</t>
    <phoneticPr fontId="3"/>
  </si>
  <si>
    <t>aki</t>
    <phoneticPr fontId="3"/>
  </si>
  <si>
    <t>huyu</t>
    <phoneticPr fontId="3"/>
  </si>
  <si>
    <t>nasi</t>
    <phoneticPr fontId="3"/>
  </si>
  <si>
    <t>zero</t>
    <phoneticPr fontId="3"/>
  </si>
  <si>
    <t>あ</t>
    <phoneticPr fontId="3"/>
  </si>
  <si>
    <t>い</t>
    <phoneticPr fontId="3"/>
  </si>
  <si>
    <t>う</t>
    <phoneticPr fontId="3"/>
  </si>
  <si>
    <t>え</t>
    <phoneticPr fontId="3"/>
  </si>
  <si>
    <t>お</t>
    <phoneticPr fontId="3"/>
  </si>
  <si>
    <t>か</t>
    <phoneticPr fontId="3"/>
  </si>
  <si>
    <t>き</t>
    <phoneticPr fontId="3"/>
  </si>
  <si>
    <t>く</t>
    <phoneticPr fontId="3"/>
  </si>
  <si>
    <t>け</t>
    <phoneticPr fontId="3"/>
  </si>
  <si>
    <t>さ</t>
    <phoneticPr fontId="3"/>
  </si>
  <si>
    <t>し</t>
    <phoneticPr fontId="3"/>
  </si>
  <si>
    <t>す</t>
    <phoneticPr fontId="3"/>
  </si>
  <si>
    <t>せ</t>
    <phoneticPr fontId="3"/>
  </si>
  <si>
    <t>そ</t>
    <phoneticPr fontId="3"/>
  </si>
  <si>
    <t>た</t>
    <phoneticPr fontId="3"/>
  </si>
  <si>
    <t>ち</t>
    <phoneticPr fontId="3"/>
  </si>
  <si>
    <t>つ</t>
    <phoneticPr fontId="3"/>
  </si>
  <si>
    <t>て</t>
    <phoneticPr fontId="3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</si>
  <si>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3" eb="14">
      <t>シキ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</si>
  <si>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3" eb="14">
      <t>シキ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</si>
  <si>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1.11×1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3" eb="14">
      <t>シキ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</si>
  <si>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　0.11×1　1.11×1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32" eb="33">
      <t>シキ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</si>
  <si>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4" eb="15">
      <t>シキ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</si>
  <si>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4" eb="15">
      <t>シキ</t>
    </rPh>
    <phoneticPr fontId="1"/>
  </si>
  <si>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0.01×11　0.11×11　1.11×11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35" eb="36">
      <t>シキ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</si>
  <si>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6" eb="8">
      <t>ショウスウ</t>
    </rPh>
    <rPh sb="8" eb="9">
      <t>ダイ</t>
    </rPh>
    <rPh sb="9" eb="10">
      <t>ニ</t>
    </rPh>
    <rPh sb="10" eb="11">
      <t>イ</t>
    </rPh>
    <rPh sb="12" eb="14">
      <t>セイスウ</t>
    </rPh>
    <rPh sb="23" eb="24">
      <t>シキ</t>
    </rPh>
    <phoneticPr fontId="1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</si>
  <si>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1.11×11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4" eb="15">
      <t>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</si>
</sst>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sz val="32"/>
      <color theme="0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2" fillId="0" borderId="0" xfId="0" applyFont="1">
      <alignment vertical="center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15" xfId="0" applyFont="1" applyBorder="1">
      <alignment vertical="center"/>
    </xf>
    <xf numFmtId="0" fontId="12" fillId="0" borderId="18" xfId="0" applyFont="1" applyBorder="1">
      <alignment vertical="center"/>
    </xf>
    <xf numFmtId="0" fontId="12" fillId="0" borderId="34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176" fontId="16" fillId="0" borderId="5" xfId="0" applyNumberFormat="1" applyFont="1" applyBorder="1">
      <alignment vertical="center"/>
    </xf>
    <xf numFmtId="0" fontId="17" fillId="0" borderId="5" xfId="0" applyFont="1" applyBorder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18" fillId="0" borderId="6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176" fontId="16" fillId="0" borderId="20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0" fillId="0" borderId="8" xfId="0" applyFont="1" applyBorder="1">
      <alignment vertical="center"/>
    </xf>
    <xf numFmtId="0" fontId="17" fillId="0" borderId="41" xfId="0" applyFont="1" applyBorder="1">
      <alignment vertical="center"/>
    </xf>
    <xf numFmtId="0" fontId="17" fillId="0" borderId="0" xfId="0" applyFont="1">
      <alignment vertical="center"/>
    </xf>
    <xf numFmtId="0" fontId="10" fillId="0" borderId="20" xfId="0" applyFont="1" applyBorder="1">
      <alignment vertical="center"/>
    </xf>
    <xf numFmtId="0" fontId="20" fillId="0" borderId="0" xfId="0" applyFo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19" fillId="0" borderId="36" xfId="0" applyFont="1" applyBorder="1" applyAlignment="1">
      <alignment horizontal="center" vertical="center"/>
    </xf>
    <xf numFmtId="0" fontId="19" fillId="3" borderId="38" xfId="0" applyFont="1" applyFill="1" applyBorder="1" applyAlignment="1">
      <alignment horizontal="center" vertical="center"/>
    </xf>
    <xf numFmtId="0" fontId="19" fillId="3" borderId="36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10" fillId="0" borderId="17" xfId="0" applyFont="1" applyBorder="1">
      <alignment vertical="center"/>
    </xf>
    <xf numFmtId="0" fontId="23" fillId="0" borderId="39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7" fillId="0" borderId="11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9" xfId="0" applyFont="1" applyBorder="1">
      <alignment vertical="center"/>
    </xf>
    <xf numFmtId="0" fontId="12" fillId="2" borderId="15" xfId="0" applyFont="1" applyFill="1" applyBorder="1">
      <alignment vertical="center"/>
    </xf>
    <xf numFmtId="0" fontId="26" fillId="0" borderId="28" xfId="0" applyFont="1" applyBorder="1">
      <alignment vertical="center"/>
    </xf>
    <xf numFmtId="0" fontId="26" fillId="0" borderId="29" xfId="0" applyFont="1" applyBorder="1">
      <alignment vertical="center"/>
    </xf>
    <xf numFmtId="0" fontId="12" fillId="0" borderId="29" xfId="0" applyFont="1" applyBorder="1">
      <alignment vertical="center"/>
    </xf>
    <xf numFmtId="0" fontId="12" fillId="0" borderId="25" xfId="0" applyFont="1" applyBorder="1">
      <alignment vertical="center"/>
    </xf>
    <xf numFmtId="0" fontId="10" fillId="0" borderId="25" xfId="0" applyFont="1" applyBorder="1">
      <alignment vertical="center"/>
    </xf>
    <xf numFmtId="0" fontId="12" fillId="0" borderId="28" xfId="0" applyFont="1" applyBorder="1">
      <alignment vertical="center"/>
    </xf>
    <xf numFmtId="0" fontId="10" fillId="0" borderId="29" xfId="0" applyFont="1" applyBorder="1">
      <alignment vertical="center"/>
    </xf>
    <xf numFmtId="0" fontId="26" fillId="0" borderId="30" xfId="0" applyFont="1" applyBorder="1">
      <alignment vertical="center"/>
    </xf>
    <xf numFmtId="0" fontId="26" fillId="0" borderId="15" xfId="0" applyFont="1" applyBorder="1">
      <alignment vertical="center"/>
    </xf>
    <xf numFmtId="0" fontId="12" fillId="0" borderId="26" xfId="0" applyFont="1" applyBorder="1">
      <alignment vertical="center"/>
    </xf>
    <xf numFmtId="0" fontId="12" fillId="0" borderId="30" xfId="0" applyFont="1" applyBorder="1">
      <alignment vertical="center"/>
    </xf>
    <xf numFmtId="0" fontId="10" fillId="0" borderId="26" xfId="0" applyFont="1" applyBorder="1">
      <alignment vertical="center"/>
    </xf>
    <xf numFmtId="0" fontId="10" fillId="0" borderId="15" xfId="0" applyFont="1" applyBorder="1">
      <alignment vertical="center"/>
    </xf>
    <xf numFmtId="0" fontId="23" fillId="0" borderId="41" xfId="0" applyFont="1" applyBorder="1" applyAlignment="1">
      <alignment horizontal="center"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31" xfId="0" applyFont="1" applyBorder="1">
      <alignment vertical="center"/>
    </xf>
    <xf numFmtId="0" fontId="10" fillId="0" borderId="27" xfId="0" applyFont="1" applyBorder="1">
      <alignment vertical="center"/>
    </xf>
    <xf numFmtId="0" fontId="10" fillId="0" borderId="32" xfId="0" applyFont="1" applyBorder="1">
      <alignment vertical="center"/>
    </xf>
    <xf numFmtId="0" fontId="11" fillId="0" borderId="15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2" fillId="5" borderId="0" xfId="0" applyNumberFormat="1" applyFont="1" applyFill="1">
      <alignment vertical="center"/>
    </xf>
    <xf numFmtId="0" fontId="10" fillId="0" borderId="14" xfId="0" applyFont="1" applyBorder="1">
      <alignment vertical="center"/>
    </xf>
    <xf numFmtId="0" fontId="12" fillId="5" borderId="15" xfId="0" applyFont="1" applyFill="1" applyBorder="1">
      <alignment vertical="center"/>
    </xf>
    <xf numFmtId="0" fontId="12" fillId="6" borderId="15" xfId="0" applyFont="1" applyFill="1" applyBorder="1">
      <alignment vertical="center"/>
    </xf>
    <xf numFmtId="177" fontId="12" fillId="0" borderId="15" xfId="0" applyNumberFormat="1" applyFont="1" applyBorder="1">
      <alignment vertical="center"/>
    </xf>
    <xf numFmtId="0" fontId="27" fillId="0" borderId="0" xfId="0" applyFont="1" applyAlignment="1">
      <alignment horizontal="center" vertical="center"/>
    </xf>
    <xf numFmtId="177" fontId="10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19" fillId="0" borderId="39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22" fillId="0" borderId="22" xfId="0" applyFont="1" applyBorder="1" applyAlignment="1">
      <alignment horizontal="left" vertical="center"/>
    </xf>
    <xf numFmtId="0" fontId="29" fillId="0" borderId="40" xfId="0" applyFont="1" applyBorder="1" applyAlignment="1">
      <alignment horizontal="left" vertical="center"/>
    </xf>
    <xf numFmtId="0" fontId="19" fillId="4" borderId="13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41" xfId="0" applyFont="1" applyBorder="1" applyAlignment="1">
      <alignment horizontal="left" vertical="center"/>
    </xf>
    <xf numFmtId="0" fontId="23" fillId="4" borderId="33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7" fillId="5" borderId="0" xfId="0" applyFont="1" applyFill="1" applyAlignment="1">
      <alignment horizontal="center" vertical="center"/>
    </xf>
    <xf numFmtId="0" fontId="27" fillId="7" borderId="0" xfId="0" applyFont="1" applyFill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176" fontId="27" fillId="0" borderId="20" xfId="0" applyNumberFormat="1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176" fontId="27" fillId="0" borderId="9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176" fontId="27" fillId="0" borderId="5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15" xfId="0" applyFont="1" applyBorder="1">
      <alignment vertical="center"/>
    </xf>
    <xf numFmtId="0" fontId="29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  <protection locked="0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9" fillId="0" borderId="2" xfId="0" applyFont="1" applyBorder="1" applyAlignment="1">
      <alignment horizontal="left" vertical="center" shrinkToFit="1"/>
    </xf>
    <xf numFmtId="0" fontId="29" fillId="0" borderId="3" xfId="0" applyFont="1" applyBorder="1" applyAlignment="1">
      <alignment horizontal="left" vertical="center" shrinkToFit="1"/>
    </xf>
    <xf numFmtId="0" fontId="19" fillId="0" borderId="1" xfId="0" applyFont="1" applyBorder="1" applyAlignment="1">
      <alignment vertical="center" shrinkToFit="1"/>
    </xf>
    <xf numFmtId="0" fontId="19" fillId="0" borderId="2" xfId="0" applyFont="1" applyBorder="1" applyAlignment="1">
      <alignment vertical="center" shrinkToFit="1"/>
    </xf>
    <xf numFmtId="0" fontId="14" fillId="0" borderId="21" xfId="0" applyFont="1" applyBorder="1" applyAlignment="1">
      <alignment horizontal="center" vertical="center"/>
    </xf>
    <xf numFmtId="176" fontId="25" fillId="0" borderId="0" xfId="0" applyNumberFormat="1" applyFont="1" applyAlignment="1">
      <alignment horizontal="center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6772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  <color rgb="FFFFFF99"/>
      <color rgb="FFFFE1FF"/>
      <color rgb="FFCCFFFF"/>
      <color rgb="FF008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emf"/><Relationship Id="rId4" Type="http://schemas.openxmlformats.org/officeDocument/2006/relationships/image" Target="../media/image5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emf"/><Relationship Id="rId4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8.emf"/><Relationship Id="rId1" Type="http://schemas.openxmlformats.org/officeDocument/2006/relationships/image" Target="../media/image6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5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7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8.emf"/><Relationship Id="rId1" Type="http://schemas.openxmlformats.org/officeDocument/2006/relationships/image" Target="../media/image6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6.emf"/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A6A3F18-5F8B-4463-97EA-824691CC4473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607F8395-9757-4659-973D-FBFCE373F4E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E575E13-3114-4E99-8713-3DBE569FB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C6601D3-BBCD-4ED2-B42E-1E9695FA0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2B1702B1-5690-44C4-BDFD-454D40E6F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70FC541-AF7F-4FDA-9E59-C8E80AC57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DDAC404F-30C2-4B46-B467-1838BA33B1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266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AA645FD2-5D7A-43E0-AE7F-608E9EE785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266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17C0A7CC-3F3A-469E-91C3-62D8BFEDB9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266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A95FEC7C-1873-4EFD-87B9-C391B1C073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266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B296ECBE-8D86-4E20-A954-F15820D343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266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C2BF6CEA-EB50-4D20-AF9F-10E3F52D957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2663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AFC36C86-A813-440A-9B8F-B9C838889E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2663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D7D3490F-DA1C-40DA-8322-0FDC4B9E122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2663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F9E0F9AC-7195-424F-81F2-51729815B0F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2663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DB6CF351-0CA4-460B-B52A-17508F2115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266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813AE609-8332-4FA0-9596-33D49BA5B0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266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298A3FB7-2BD0-42D7-82C7-ECCDC1D500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266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06F38DEE-3E2E-43F2-9488-D0CB067839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266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375E4B6D-F093-47A4-86EF-444FCF9C22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266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DB80D538-FC0F-4E64-9E7D-C88569846E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2664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3526E9F-6128-4344-A3ED-7982D91E01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2664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A9D82E8E-AB5E-4144-8057-7ED1B55F5A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2664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C8B53997-2D50-412E-9702-89BE3041DD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2664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364A65C9-7290-4FE0-9116-C43E4442B385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09E880E-6820-426B-B86F-F6307ED5298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74A49DB8-66AA-43AB-B664-92456074ECB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8499CD7-3805-4FB5-8078-3F0ACBA09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20588D9-328A-4F47-A7D8-300F07B1E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A8672BF1-8D82-4990-8250-F768D8BFA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67E4F63C-15C0-49F4-8F73-F33DCE2B4B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BEABD9D0-A883-4806-ADE4-8B1409E1B6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356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1DD95D72-871D-42B2-BF39-669B758ACF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356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C50DC1A-BB09-4F1F-AB86-C88FEBC9DE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356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BEAB5540-7265-4438-BFA1-10E63B83C2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356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BE2FBBA-7248-463E-AB4F-BC01DBEB16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356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A89B9A03-814C-4273-B306-3C1F9030F1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356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1D51CA04-C0A8-4EA0-A1D4-4CC26B149D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356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58E5AFF4-8242-47CA-82D9-B482695F22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356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C5ECA0D9-E47D-43C0-9D48-64FAF9637A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356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F550A072-6D82-4C25-BF06-03AE728E6A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356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958AD03C-F2E8-4401-9575-4D3196DF63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356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194F96F2-87A3-4487-833C-FA868D1004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356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589A97BA-29D6-4C97-8309-FFF5E7216D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356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AC01B8FA-CDA4-4E12-95FC-6303A5F6CE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356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FA1687E3-B1A3-4540-A05A-DB23F7BDA2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356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6EF74851-543B-419E-AE65-8B2A99B320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356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9774FE96-5D04-40F4-9249-41B3744574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356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12ABBC00-321C-45B8-9227-5B23C90B885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356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22E2801C-A400-4E83-85C5-29CCE0797C90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ED8393E-AFA3-4F65-91B8-56E9ECEA0D1C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B9830B4-91AF-453F-8232-4BFDA9AE03A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AC8B382C-92D4-4D31-A27A-17C87A42B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F471BEAA-9343-4A22-90F0-2413E331E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16C4C2CF-D650-4586-AB7B-A32E0FFE1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45E582C4-E441-4F27-AC34-1EC63BFF4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65D4945-16F2-434E-9DDD-408C41AAFF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4406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FC9BDD17-B549-42D4-AE84-85EF277170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4407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9FFA367C-5043-4477-8977-DDC4F220950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4407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85F8770B-8CE2-4CC9-843D-5A73FD0422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4407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7234149-D9FA-443F-85CD-03E5E17A92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4407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812F6B16-0446-45E2-B22C-38A43E0297F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4407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811D1CC-EB22-4558-858F-913DA9A264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4407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BC91615A-6BA1-4FB6-9B29-D8F67BECB3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4407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7C5746A9-F7EB-4AEB-B088-B97C8CB072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4407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99FDF207-B452-44A9-8799-AA3EE32A90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4407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ACB1783E-C784-4CB2-BD04-67AF87BE25B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4407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1702F286-46D0-49F9-9ED9-210E1DAAAF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4408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323869D-3631-4D9C-A428-489CF383F9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4408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FCF2D3B5-8D7E-4753-B763-58A9C9F9B0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4408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E53193C4-DC74-4EE3-8F4E-4DFA60E10D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4408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0E02C329-F482-46C2-AF75-6C8CFC44DB6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4408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FBB1FF35-4AEB-49CF-B097-B8F82E73CAC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4408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07A9091E-85EB-49D9-953B-8D2EC2D3E8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4408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DF96BA8-790C-40E1-BFFE-982EC82DED38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B8936736-261D-4CB8-8D57-DF8754A78AB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4408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241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A6AAE62E-F90F-4E22-912E-F5EEC87B9A5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4408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8293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E9B4FABC-0FBB-47B7-9B0A-8C605687E2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4408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8293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CCE44C11-4F33-4936-82DE-40C800ABF5E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4409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3345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95D4BD17-B434-4FFD-87F4-7F0217B16B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4409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241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8ABB761C-1C6A-4050-B501-DC6BE375F0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4409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8293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5E1E94A9-3597-4C64-81BD-0D4F46CCC8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4409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3345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814BD6F8-45B0-4E3C-B3A8-634811CA744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4409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3345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CD53380C-D0A9-4682-BD5E-AE0FF3B60E6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4409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3241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A6E641DE-4AED-4045-915B-3DEAC69993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4409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1FC77477-0062-45D8-B03C-17BA699E25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4409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8BF6B7D4-F634-4C1C-828E-328DFCFEA9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4409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72A5F82C-3337-47FC-9070-28133525110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4409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3241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ED240C35-8DE5-4D4B-9FAF-B89969F62C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4410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8293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5E6214A6-A2D7-4605-BB7E-0FF01742C9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4410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3345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344E8DE4-A3FB-4513-91DB-CC1752C646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4410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3241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648CC79A-4ACC-481A-AA87-0347548CAB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4410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8293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7EC476C9-C95B-465A-81FD-73A8063974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4410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3345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1B20C4B1-D27A-4CF2-B988-1ACF03B73932}"/>
            </a:ext>
          </a:extLst>
        </xdr:cNvPr>
        <xdr:cNvCxnSpPr/>
      </xdr:nvCxnSpPr>
      <xdr:spPr>
        <a:xfrm>
          <a:off x="21313201" y="1601475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24891F9-7AAA-437D-881F-C7C7B91E88F1}"/>
            </a:ext>
          </a:extLst>
        </xdr:cNvPr>
        <xdr:cNvCxnSpPr/>
      </xdr:nvCxnSpPr>
      <xdr:spPr>
        <a:xfrm>
          <a:off x="21841803" y="15995179"/>
          <a:ext cx="105778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B814C059-72CB-4AE7-84E3-25808A8FE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30608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CACEAF76-FBEF-4B47-9664-E5693737EA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0679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F6B6365D-E13D-4328-951D-61508AA05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7823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2C4BA374-47DE-426F-A3CD-BF2D2F8C7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5020459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A7EC86C9-D318-4C58-B5DF-21F8A7C45BF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5089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173806" y="9775743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05BD40F6-99F3-4F8B-9C53-0C82C35531F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5089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027228" y="97767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763B7611-85EF-4AF3-97AC-E0F652B8F5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5089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027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82A7604C-2845-4F88-B104-D093A830E6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5090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7885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21154791-91FB-49C3-A6B9-A868DAF265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5090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169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BE8660AB-67F0-40F8-BF2D-C5DBAD25CC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5090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027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B2EBFA84-972F-4542-971A-CE6C332FAF3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5090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7885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6EC2D918-551E-4B85-B6EA-6812DF6A71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5090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7885228" y="97767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3C8CD1B1-E0FB-4E15-92CD-0E9CDDA051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5090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169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D9572390-B463-48B3-9CA5-FF3EDEA1268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5090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169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71F1C79-9BB8-459B-8F46-FCB772A440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5090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027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602D1D58-BE63-4B42-B937-D95A3519B7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5090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7885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AC1EE84D-F03A-48E6-9F24-748CFCD85F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5090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169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1E779CC7-A5A6-4D2C-97D4-F46D843B47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5091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027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B7E1D423-E13E-49F6-8991-E47D6E070A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5091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7885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B33E8ABB-FC59-49A8-8F8A-0277C45F86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5091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169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E7178148-8C8D-4F49-971B-B1D38CC7D2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5091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027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FFD70B28-9B0F-4FD6-8CE7-4C0DA13D0DF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5091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7885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102AD316-2432-4A90-B95D-85A07E5A04C4}"/>
            </a:ext>
          </a:extLst>
        </xdr:cNvPr>
        <xdr:cNvSpPr/>
      </xdr:nvSpPr>
      <xdr:spPr>
        <a:xfrm>
          <a:off x="21259800" y="10477500"/>
          <a:ext cx="682488" cy="23766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445D2B00-4248-4670-83FF-6AD1D49A04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5091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241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0F0A050B-1AC8-49DD-8D23-E868064EB1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5091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8293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86EA2418-F158-4584-9DAC-5E2515C1FE5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5091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8293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37413EA6-F1BB-492B-8C9C-D3819257C87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5091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3345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7E8E5AAE-8789-4E2B-9C8F-F71786FAF5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5091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3241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FE7A2967-9A1C-48E3-B393-A50EB79FFC1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5092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8293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F2E63183-A770-4AEC-8F1C-8F4698B69F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5092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334500" y="276320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34184C33-9816-4E72-A38E-35FF5933413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5092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334500" y="18526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B83FF638-ABF4-4ECF-9421-12AAAB4F6C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5092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324100" y="230790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5545E9AB-039C-49E6-B77E-E2DCBD5FB8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5092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171950" y="10248900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F59EF6F8-C705-412B-BABC-42B13B8192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5092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029950" y="10248900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A10CD1AE-A13B-4016-A977-D319E4A0F31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5092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7887950" y="10248900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C68E96AE-2614-442E-9D60-1AE6A4A081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5092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3241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82569BB7-0C94-4F2A-BC00-D13DE3AE3E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5092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8293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DB90439A-44DE-47AA-97C1-DA72D1648E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5092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334500" y="242601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931E0E0B-5EF0-419C-8D0D-33AE8B26AB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5093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3241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3428B846-028C-4B18-AFE7-E301258355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5093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8293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67F20C58-CE36-44D5-BDDF-FF0F912B97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5093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334500" y="288131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45" name="四角形: 角を丸くする 44">
          <a:extLst>
            <a:ext uri="{FF2B5EF4-FFF2-40B4-BE49-F238E27FC236}">
              <a16:creationId xmlns:a16="http://schemas.microsoft.com/office/drawing/2014/main" id="{6340A688-4B95-421A-ACD7-840D77B17324}"/>
            </a:ext>
          </a:extLst>
        </xdr:cNvPr>
        <xdr:cNvSpPr/>
      </xdr:nvSpPr>
      <xdr:spPr>
        <a:xfrm>
          <a:off x="10546772" y="606136"/>
          <a:ext cx="865910" cy="6979228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D9E16CA-343F-4A96-AE56-244B59488881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6826B543-4591-4996-9A91-F5A95C1A9EE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C7AA205-40B7-493C-AA51-2695246B9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7908381-BCAE-45E6-AEE1-F6D8DE62C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E5E246D7-93AD-4233-92BC-9A2AB62BDE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CAC4D60-171F-48DA-8EF7-A0B5EB8FB3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EAC6C83D-7FDD-4BC1-AAAD-FC06DDD446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5267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F4846B92-9B09-4DC5-BBC1-3141A8039CD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5267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636B8C75-8945-4085-8DD7-0AB2B67EB37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5267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BA33385F-9B6E-4AD4-8B23-6FF444E403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5267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D4DF3A11-F9CD-4ED4-BB9D-0D52E6BB03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5267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63A02273-E751-40B6-BB88-87F4BDF1E6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5267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99B3FDC-C746-4568-B1C5-B59F398F3E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5267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7846B407-2C38-4913-B77D-3EA43D4217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5268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E623D0AF-1FAA-4586-A203-19D8A70CEE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5268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4A0512BB-95B1-4E62-A515-E7483A67D5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5268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BD4EA524-D9A7-43C6-A0C7-3039BEA658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5268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7A6AD898-FAEB-4EF4-BCA4-BC4D492E6BD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5268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2A03F97-7F3F-4162-92ED-9D7E8BA892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5268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907479D-FAA4-48FA-906E-A175172E82C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5268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C86A218-9FD4-44C6-8DA3-F80AD33CFF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5268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28933E8D-E898-4F5E-AB62-8ECEC03189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5268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DF8D01E3-7967-4960-91F7-6FE0CBA483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5268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E5888554-36E0-4E69-9858-E3F1B71C48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5269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B4C1744-1640-4118-9F1D-B50D7C807ABF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F5F625BE-EEF8-4C35-A3C2-1F1CB060D3A7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E67688B-4BAD-4EF1-B2F0-56F251A3DAD0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757CCA4-D64B-4201-904F-F6AF3BC61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72358A2-F7A9-436C-8F7C-AA814B3787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54F4289-CFF7-4292-93F0-5EBCE1356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6A34C6BD-5AFA-4197-AAD4-4F637DA7B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80A7B870-32C2-45E8-8DAE-F5797FDE3D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5773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27E8C270-4F91-4F0A-B0AD-D8A3BFCF19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5774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D710ABDC-DA09-4B95-89AD-F484FA52CF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5774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AF39A549-F611-41B5-802E-AB923CE1B63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5774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AA670626-8F73-492C-88CB-0238C38EC67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577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CEFBBDC3-A988-41DB-B76B-C56BB6228F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577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ED23117E-4AAE-4AE2-8ABC-7BA10FD4DA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577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DBF021D2-4667-41BE-97DB-244E8B0E2D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577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2B2BF282-4949-41B7-BD69-05321D178D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577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666F5B1F-002D-4AEF-9967-E9062C874F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577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B13B09C0-ADB7-4532-A410-C7127951BE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5774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53C9FF2-8801-4CD3-9D90-8E8EEEF729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577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FE8F0C0-BD5F-40B3-A20D-6672DE3EF8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5775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9FC13705-CA4C-41CB-9213-2BBE25EE2B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577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B116332-B2DE-463D-A641-6C6A38663C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5775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7022E40-6217-4C93-AC6D-B3BCE7ABAC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5775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D21A5095-FCD7-43E7-A8F5-B231344DEA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5775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759501EC-B77E-45AD-87E9-49F009CD9B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5775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E8F3A386-BF14-4E19-90F0-4C8FBAE0A18B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2235EC8-68CF-4599-B18A-416B108991E9}"/>
            </a:ext>
          </a:extLst>
        </xdr:cNvPr>
        <xdr:cNvCxnSpPr/>
      </xdr:nvCxnSpPr>
      <xdr:spPr>
        <a:xfrm>
          <a:off x="21313201" y="1601475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78765DB-E8D4-46A9-8C72-330D9C4DA226}"/>
            </a:ext>
          </a:extLst>
        </xdr:cNvPr>
        <xdr:cNvCxnSpPr/>
      </xdr:nvCxnSpPr>
      <xdr:spPr>
        <a:xfrm>
          <a:off x="21841803" y="15995179"/>
          <a:ext cx="105778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89582BEA-8A81-432F-ADF3-BE2B1A942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30608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A634341E-70F3-4C74-9119-77E6DF6B8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0679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0807D25E-96DF-4AB5-8A84-9A570F1D6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47823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D6D7EAD1-529B-45C4-9443-FA3AC92C7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8384" y="15020459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C8002F30-7D49-4E6D-893E-60C94B0C39C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5170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173806" y="9775743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514292E8-B9FF-47C5-B5C6-AB1D7DC24C5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5170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027228" y="97767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7BA839BE-5D63-4029-A94A-74942548AF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5170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027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962C337E-3E0A-4EDD-8421-4EEB8C0F21D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5170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7885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59EB2700-1142-49AF-A878-E9479845183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5170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169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91FA779-A2D9-42FB-8608-7D541E4AB80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5170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027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F1C81D4-9644-4FF6-9AE3-6C1607C712B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5170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7885228" y="14539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B50C6880-F562-4D6C-BE1C-5580E851F6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5170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7885228" y="97767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48744FFC-2AC7-4AFE-9CDB-C63DC38F3DC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5170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169228" y="121579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674A413-F019-4065-8CD0-5BAD277D429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5171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169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F9DFEE44-0D90-4634-81CE-3960CF010A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5171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027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511AF443-DB6C-4530-A721-1E7BC12FBF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5171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7885228" y="10252982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2E03AC7-371D-48FB-AFC2-6EFEF34AF5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5171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169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D1DB87AD-3250-4906-A7B6-DBA1CF1DD77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5171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027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6888A725-7390-4A08-AA17-BDD399E1732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5171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7885228" y="1263423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DDAC0DB-5CF7-4CCF-A0B5-D2375D3A7D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5171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169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172D661F-493D-4019-85FC-AA0800FC5C2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5171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027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B4CB0EB8-9BCD-4F6D-A171-AD4E91DCD5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5171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7885228" y="15015482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A55793D0-C314-48BE-A5BD-5DF5165AF59C}"/>
            </a:ext>
          </a:extLst>
        </xdr:cNvPr>
        <xdr:cNvSpPr/>
      </xdr:nvSpPr>
      <xdr:spPr>
        <a:xfrm>
          <a:off x="21259800" y="10477500"/>
          <a:ext cx="682488" cy="23766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A06940E0-1C00-4A56-8AFF-7A69A700B7CE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B140544C-2B1E-4FF5-AD8E-BF3A948D5D2B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ECF21AC4-F401-4A65-AF43-A84BB3156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FD3A58D2-B581-4AFD-8DBC-CDBE14B33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3FEA69C0-1182-4A1C-BA1B-2DAB4667E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81B970B2-81E8-4BC0-BBA3-FD5B9D5F6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AC04E537-8626-410E-B6DA-5190884BE4D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1948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87B3B9A2-6555-4497-A5DC-31EE98C258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1949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9DD65030-BE4D-456F-872B-FB63F12001F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1949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55DEAA71-9F8E-437E-AD67-F0D817316D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1949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76C71299-D672-4006-BF62-815AB28D4B8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1949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62F07508-4B9D-4D69-BA5C-D343E7995E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1949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1D9EA74B-8F4E-43B4-A51B-9ADDE4625D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1949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6A59F100-A08F-4AAD-AB7C-B8C68A68352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1949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F237412B-D262-46EB-9882-DA6F37C64B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1949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A0B8ECDA-4FFF-4D8D-B29F-612A393FD6B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1949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DF4B599A-49A8-4DB2-94F8-65955EA78E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1949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2712275D-F765-4295-A8A6-52BDD1CBA5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1950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354D1DF7-0423-4FCC-824D-8A5E1B37275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1950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D9A22061-6D2C-498D-B1A9-0BE84C476D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1950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A47C34E5-B7C6-4F73-BBA5-DD0B77332A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1950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A4307AF-8766-423A-810E-5268D96675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1950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0812502D-1843-4008-93F4-685F14DBF8A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1950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194EAA78-250D-4DEA-B049-A5F4757749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1950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7D80E0C1-C8C7-4B7A-958B-4A240EACD962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478ED2D1-0108-40A5-AE43-D983306E99CB}"/>
            </a:ext>
          </a:extLst>
        </xdr:cNvPr>
        <xdr:cNvSpPr/>
      </xdr:nvSpPr>
      <xdr:spPr>
        <a:xfrm>
          <a:off x="10546772" y="606136"/>
          <a:ext cx="865910" cy="6979228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C6518B7-0B25-40B5-A0BD-EB6D3C1B7363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1F365C8-D303-4105-A912-81B0AC287558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62452270-A71E-496A-BBD2-77E9EBF73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DEB82077-D36F-4BAE-9B1C-48A0AD4DD9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51F94109-4C7D-4BC3-984A-471DE0953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FC162B2F-F10D-494A-A564-381A9DB678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2BEF1B50-D2B0-42C1-8175-CB6A92AFDF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5369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49CC1E39-6E3E-4C04-9DB0-3B9CCEF7BF5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5369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727AF29A-05AA-4431-9286-F0C831346C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5369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EBC47CAA-F52E-467F-8D05-B4C814F032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5369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55B87D4-8116-4A7A-8135-92F1FB83C3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5369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AAEEE3F-95E9-4009-BC05-50CFA96138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5370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72410139-343B-452B-9F16-EF485AFED3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5370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535319AD-0D2B-4447-8E06-0EDDCDC36B9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5370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3A6A9F01-5358-4FBD-B433-81EF7EDFFD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5370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BF26F729-6C59-4423-9903-6D2956FE4F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5370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AED9865B-D502-413E-AFCE-3D8E80B0FE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5370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CBBD6704-506B-4734-9042-0211CB04DE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5370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16209286-F309-48EB-B01E-3E3E09336A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5370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D304084F-6CF9-4BB3-9DA8-4ACCCD0A80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5370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62F4846F-597C-4619-9EFF-60164F90400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5370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57683037-0094-45A3-940B-C7376D8881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5371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12532322-057C-4DF8-986C-5F12D2A09A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5371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97B43D41-0577-4449-B230-CB55C2B708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5371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46F3F2C1-E6D5-4EA1-B706-87CA2FF7B4AF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8" name="四角形: 角を丸くする 27">
          <a:extLst>
            <a:ext uri="{FF2B5EF4-FFF2-40B4-BE49-F238E27FC236}">
              <a16:creationId xmlns:a16="http://schemas.microsoft.com/office/drawing/2014/main" id="{C738FCED-8E87-4C6E-A2AF-8891F88006DA}"/>
            </a:ext>
          </a:extLst>
        </xdr:cNvPr>
        <xdr:cNvSpPr/>
      </xdr:nvSpPr>
      <xdr:spPr>
        <a:xfrm>
          <a:off x="10546772" y="606136"/>
          <a:ext cx="865910" cy="6979228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17ED6-BF27-4684-B490-367124DB7504}">
  <sheetPr>
    <pageSetUpPr fitToPage="1"/>
  </sheetPr>
  <dimension ref="A1:DK10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1" t="s">
        <v>80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2">
        <v>1</v>
      </c>
      <c r="AC1" s="112"/>
      <c r="AD1" s="112"/>
      <c r="AG1" s="3" t="str">
        <f ca="1">IF(AND(BD1=0,BE1=0),"E",IF(AND(BE1=0,BF1=0),"F",IF(AND(BD1=0,BF1=0),"G",IF(BF1=0,"B",IF(BE1=0,"C",IF(BD1=0,"D","A"))))))</f>
        <v>E</v>
      </c>
      <c r="AH1" s="3"/>
      <c r="AI1" s="5" t="s">
        <v>2</v>
      </c>
      <c r="AJ1" s="6">
        <f ca="1">AT1*AP1</f>
        <v>0.05</v>
      </c>
      <c r="AK1" s="6" t="str">
        <f t="shared" ref="AK1:AM9" si="0">AU1</f>
        <v>×</v>
      </c>
      <c r="AL1" s="6">
        <f t="shared" ca="1" si="0"/>
        <v>7</v>
      </c>
      <c r="AM1" s="6" t="str">
        <f t="shared" si="0"/>
        <v>＝</v>
      </c>
      <c r="AN1" s="78">
        <f ca="1">AX1*AP1</f>
        <v>0.35000000000000003</v>
      </c>
      <c r="AO1" s="5"/>
      <c r="AP1" s="76">
        <f ca="1">IF(AQ1=1,1/10,1/100)</f>
        <v>0.01</v>
      </c>
      <c r="AQ1" s="77">
        <f ca="1">RANDBETWEEN(2,2)</f>
        <v>2</v>
      </c>
      <c r="AR1" s="4"/>
      <c r="AS1" s="5" t="s">
        <v>2</v>
      </c>
      <c r="AT1" s="6">
        <f t="shared" ref="AT1:AT9" ca="1" si="1">AZ1*100+BA1*10+BB1</f>
        <v>5</v>
      </c>
      <c r="AU1" s="6" t="s">
        <v>1</v>
      </c>
      <c r="AV1" s="6">
        <f ca="1">BD1*100+BE1*10+BF1</f>
        <v>7</v>
      </c>
      <c r="AW1" s="6" t="s">
        <v>3</v>
      </c>
      <c r="AX1" s="6">
        <f ca="1">AT1*AV1</f>
        <v>35</v>
      </c>
      <c r="AY1" s="5"/>
      <c r="AZ1" s="6">
        <f ca="1">BO1</f>
        <v>0</v>
      </c>
      <c r="BA1" s="7">
        <f t="shared" ref="BA1:BA9" ca="1" si="2">BP1</f>
        <v>0</v>
      </c>
      <c r="BB1" s="8">
        <f ca="1">IF(AND(BO1=0,BP1=0,BQ1=0),RANDBETWEEN(2,9),BQ1)</f>
        <v>5</v>
      </c>
      <c r="BC1" s="5"/>
      <c r="BD1" s="6">
        <f t="shared" ref="BD1:BE9" ca="1" si="3">BS1</f>
        <v>0</v>
      </c>
      <c r="BE1" s="7">
        <f ca="1">BT1</f>
        <v>0</v>
      </c>
      <c r="BF1" s="8">
        <f ca="1">IF(AND(BS1=0,BT1=0,OR(BU1=0,BU1=1)),RANDBETWEEN(2,9),BU1)</f>
        <v>7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3</v>
      </c>
      <c r="BM1" s="6">
        <f ca="1">MOD(ROUNDDOWN($AX1/1,0),10)</f>
        <v>5</v>
      </c>
      <c r="BO1" s="6">
        <f t="shared" ref="BO1:BO9" ca="1" si="4">VLOOKUP($CS1,$CU$1:$CW$106,2,FALSE)</f>
        <v>0</v>
      </c>
      <c r="BP1" s="6">
        <f t="shared" ref="BP1:BP9" ca="1" si="5">VLOOKUP($CZ1,$DB$1:$DD$100,2,FALSE)</f>
        <v>0</v>
      </c>
      <c r="BQ1" s="6">
        <f t="shared" ref="BQ1:BQ9" ca="1" si="6">VLOOKUP($DG1,$DI$1:$DK$100,2,FALSE)</f>
        <v>5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VLOOKUP($DG1,$DI$1:$DK$100,3,FALSE)</f>
        <v>7</v>
      </c>
      <c r="CQ1" s="9" t="s">
        <v>12</v>
      </c>
      <c r="CR1" s="10">
        <f ca="1">RAND()</f>
        <v>0.31680370567589167</v>
      </c>
      <c r="CS1" s="11">
        <f t="shared" ref="CS1:CS10" ca="1" si="7">RANK(CR1,$CR$1:$CR$106,)</f>
        <v>8</v>
      </c>
      <c r="CT1" s="5"/>
      <c r="CU1" s="5">
        <v>1</v>
      </c>
      <c r="CV1" s="1">
        <v>0</v>
      </c>
      <c r="CW1" s="1">
        <v>0</v>
      </c>
      <c r="CX1" s="12" t="s">
        <v>13</v>
      </c>
      <c r="CY1" s="10">
        <f ca="1">RAND()</f>
        <v>0.76548490827381055</v>
      </c>
      <c r="CZ1" s="11">
        <f t="shared" ref="CZ1:CZ18" ca="1" si="8">RANK(CY1,$CY$1:$CY$100,)</f>
        <v>7</v>
      </c>
      <c r="DA1" s="5"/>
      <c r="DB1" s="5">
        <v>1</v>
      </c>
      <c r="DC1" s="1">
        <v>0</v>
      </c>
      <c r="DD1" s="1">
        <v>0</v>
      </c>
      <c r="DE1" s="9" t="s">
        <v>14</v>
      </c>
      <c r="DF1" s="10">
        <f ca="1">RAND()</f>
        <v>0.52371798969877303</v>
      </c>
      <c r="DG1" s="11">
        <f t="shared" ref="DG1:DG64" ca="1" si="9">RANK(DF1,$DF$1:$DF$100,)</f>
        <v>48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3" t="s">
        <v>0</v>
      </c>
      <c r="C2" s="114"/>
      <c r="D2" s="114"/>
      <c r="E2" s="114"/>
      <c r="F2" s="114"/>
      <c r="G2" s="114"/>
      <c r="H2" s="114"/>
      <c r="I2" s="115"/>
      <c r="J2" s="113" t="s">
        <v>41</v>
      </c>
      <c r="K2" s="114"/>
      <c r="L2" s="114"/>
      <c r="M2" s="114"/>
      <c r="N2" s="116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5"/>
      <c r="AG2" s="3" t="str">
        <f t="shared" ref="AG2:AG9" ca="1" si="10">IF(AND(BD2=0,BE2=0),"E",IF(AND(BE2=0,BF2=0),"F",IF(AND(BD2=0,BF2=0),"G",IF(BF2=0,"B",IF(BE2=0,"C",IF(BD2=0,"D","A"))))))</f>
        <v>E</v>
      </c>
      <c r="AH2" s="3"/>
      <c r="AI2" s="5" t="s">
        <v>4</v>
      </c>
      <c r="AJ2" s="6">
        <f t="shared" ref="AJ2:AJ9" ca="1" si="11">AT2*AP2</f>
        <v>0.04</v>
      </c>
      <c r="AK2" s="6" t="str">
        <f t="shared" si="0"/>
        <v>×</v>
      </c>
      <c r="AL2" s="6">
        <f t="shared" ca="1" si="0"/>
        <v>8</v>
      </c>
      <c r="AM2" s="6" t="str">
        <f t="shared" si="0"/>
        <v>＝</v>
      </c>
      <c r="AN2" s="78">
        <f t="shared" ref="AN2:AN9" ca="1" si="12">AX2*AP2</f>
        <v>0.32</v>
      </c>
      <c r="AO2" s="5"/>
      <c r="AP2" s="76">
        <f t="shared" ref="AP2:AP9" ca="1" si="13">IF(AQ2=1,1/10,1/100)</f>
        <v>0.01</v>
      </c>
      <c r="AQ2" s="77">
        <f t="shared" ref="AQ2:AQ9" ca="1" si="14">RANDBETWEEN(2,2)</f>
        <v>2</v>
      </c>
      <c r="AS2" s="5" t="s">
        <v>4</v>
      </c>
      <c r="AT2" s="6">
        <f t="shared" ca="1" si="1"/>
        <v>4</v>
      </c>
      <c r="AU2" s="6" t="s">
        <v>1</v>
      </c>
      <c r="AV2" s="6">
        <f ca="1">BD2*100+BE2*10+BF2</f>
        <v>8</v>
      </c>
      <c r="AW2" s="6" t="s">
        <v>3</v>
      </c>
      <c r="AX2" s="6">
        <f t="shared" ref="AX2:AX9" ca="1" si="15">AT2*AV2</f>
        <v>32</v>
      </c>
      <c r="AY2" s="5"/>
      <c r="AZ2" s="6">
        <f t="shared" ref="AZ2:AZ9" ca="1" si="16">BO2</f>
        <v>0</v>
      </c>
      <c r="BA2" s="7">
        <f t="shared" ca="1" si="2"/>
        <v>0</v>
      </c>
      <c r="BB2" s="8">
        <f t="shared" ref="BB2:BB9" ca="1" si="17">IF(AND(BO2=0,BP2=0,BQ2=0),RANDBETWEEN(2,9),BQ2)</f>
        <v>4</v>
      </c>
      <c r="BC2" s="5"/>
      <c r="BD2" s="6">
        <f t="shared" ca="1" si="3"/>
        <v>0</v>
      </c>
      <c r="BE2" s="7">
        <f t="shared" ca="1" si="3"/>
        <v>0</v>
      </c>
      <c r="BF2" s="8">
        <f t="shared" ref="BF2:BF9" ca="1" si="18">IF(AND(BS2=0,BT2=0,OR(BU2=0,BU2=1)),RANDBETWEEN(2,9),BU2)</f>
        <v>8</v>
      </c>
      <c r="BH2" s="6">
        <f t="shared" ref="BH2:BH9" ca="1" si="19">MOD(ROUNDDOWN($AX2/100000,0),10)</f>
        <v>0</v>
      </c>
      <c r="BI2" s="6">
        <f t="shared" ref="BI2:BI9" ca="1" si="20">MOD(ROUNDDOWN($AX2/10000,0),10)</f>
        <v>0</v>
      </c>
      <c r="BJ2" s="6">
        <f t="shared" ref="BJ2:BJ9" ca="1" si="21">MOD(ROUNDDOWN($AX2/1000,0),10)</f>
        <v>0</v>
      </c>
      <c r="BK2" s="6">
        <f t="shared" ref="BK2:BK9" ca="1" si="22">MOD(ROUNDDOWN($AX2/100,0),10)</f>
        <v>0</v>
      </c>
      <c r="BL2" s="6">
        <f t="shared" ref="BL2:BL9" ca="1" si="23">MOD(ROUNDDOWN($AX2/10,0),10)</f>
        <v>3</v>
      </c>
      <c r="BM2" s="6">
        <f t="shared" ref="BM2:BM9" ca="1" si="24">MOD(ROUNDDOWN($AX2/1,0),10)</f>
        <v>2</v>
      </c>
      <c r="BO2" s="6">
        <f t="shared" ca="1" si="4"/>
        <v>0</v>
      </c>
      <c r="BP2" s="6">
        <f t="shared" ca="1" si="5"/>
        <v>0</v>
      </c>
      <c r="BQ2" s="6">
        <f t="shared" ca="1" si="6"/>
        <v>4</v>
      </c>
      <c r="BR2" s="5"/>
      <c r="BS2" s="6">
        <f t="shared" ref="BS2:BS9" ca="1" si="25">VLOOKUP($CS2,$CU$1:$CW$106,3,FALSE)</f>
        <v>0</v>
      </c>
      <c r="BT2" s="6">
        <f t="shared" ref="BT2:BT9" ca="1" si="26">VLOOKUP($CZ2,$DB$1:$DD$100,3,FALSE)</f>
        <v>0</v>
      </c>
      <c r="BU2" s="6">
        <f t="shared" ref="BU2:BU9" ca="1" si="27">VLOOKUP($DG2,$DI$1:$DK$100,3,FALSE)</f>
        <v>8</v>
      </c>
      <c r="CR2" s="10">
        <f t="shared" ref="CR2:CR10" ca="1" si="28">RAND()</f>
        <v>0.47386575121234498</v>
      </c>
      <c r="CS2" s="11">
        <f t="shared" ca="1" si="7"/>
        <v>6</v>
      </c>
      <c r="CT2" s="5"/>
      <c r="CU2" s="5">
        <v>2</v>
      </c>
      <c r="CV2" s="1">
        <v>0</v>
      </c>
      <c r="CW2" s="1">
        <v>0</v>
      </c>
      <c r="CX2" s="5"/>
      <c r="CY2" s="10">
        <f t="shared" ref="CY2:CY18" ca="1" si="29">RAND()</f>
        <v>0.94376192133224646</v>
      </c>
      <c r="CZ2" s="11">
        <f t="shared" ca="1" si="8"/>
        <v>2</v>
      </c>
      <c r="DA2" s="5"/>
      <c r="DB2" s="5">
        <v>2</v>
      </c>
      <c r="DC2" s="1">
        <v>0</v>
      </c>
      <c r="DD2" s="1">
        <v>0</v>
      </c>
      <c r="DF2" s="10">
        <f t="shared" ref="DF2:DF65" ca="1" si="30">RAND()</f>
        <v>0.6140750274043093</v>
      </c>
      <c r="DG2" s="11">
        <f t="shared" ca="1" si="9"/>
        <v>39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10"/>
        <v>E</v>
      </c>
      <c r="AH3" s="3"/>
      <c r="AI3" s="5" t="s">
        <v>5</v>
      </c>
      <c r="AJ3" s="6">
        <f t="shared" ca="1" si="11"/>
        <v>0.06</v>
      </c>
      <c r="AK3" s="6" t="str">
        <f t="shared" si="0"/>
        <v>×</v>
      </c>
      <c r="AL3" s="6">
        <f t="shared" ca="1" si="0"/>
        <v>7</v>
      </c>
      <c r="AM3" s="6" t="str">
        <f t="shared" si="0"/>
        <v>＝</v>
      </c>
      <c r="AN3" s="78">
        <f t="shared" ca="1" si="12"/>
        <v>0.42</v>
      </c>
      <c r="AO3" s="5"/>
      <c r="AP3" s="76">
        <f t="shared" ca="1" si="13"/>
        <v>0.01</v>
      </c>
      <c r="AQ3" s="77">
        <f t="shared" ca="1" si="14"/>
        <v>2</v>
      </c>
      <c r="AS3" s="5" t="s">
        <v>5</v>
      </c>
      <c r="AT3" s="6">
        <f t="shared" ca="1" si="1"/>
        <v>6</v>
      </c>
      <c r="AU3" s="6" t="s">
        <v>1</v>
      </c>
      <c r="AV3" s="6">
        <f ca="1">BD3*100+BE3*10+BF3</f>
        <v>7</v>
      </c>
      <c r="AW3" s="6" t="s">
        <v>3</v>
      </c>
      <c r="AX3" s="6">
        <f t="shared" ca="1" si="15"/>
        <v>42</v>
      </c>
      <c r="AY3" s="5"/>
      <c r="AZ3" s="6">
        <f t="shared" ca="1" si="16"/>
        <v>0</v>
      </c>
      <c r="BA3" s="7">
        <f t="shared" ca="1" si="2"/>
        <v>0</v>
      </c>
      <c r="BB3" s="8">
        <f t="shared" ca="1" si="17"/>
        <v>6</v>
      </c>
      <c r="BC3" s="5"/>
      <c r="BD3" s="6">
        <f t="shared" ca="1" si="3"/>
        <v>0</v>
      </c>
      <c r="BE3" s="7">
        <f t="shared" ca="1" si="3"/>
        <v>0</v>
      </c>
      <c r="BF3" s="8">
        <f t="shared" ca="1" si="18"/>
        <v>7</v>
      </c>
      <c r="BH3" s="6">
        <f t="shared" ca="1" si="19"/>
        <v>0</v>
      </c>
      <c r="BI3" s="6">
        <f t="shared" ca="1" si="20"/>
        <v>0</v>
      </c>
      <c r="BJ3" s="6">
        <f t="shared" ca="1" si="21"/>
        <v>0</v>
      </c>
      <c r="BK3" s="6">
        <f t="shared" ca="1" si="22"/>
        <v>0</v>
      </c>
      <c r="BL3" s="6">
        <f t="shared" ca="1" si="23"/>
        <v>4</v>
      </c>
      <c r="BM3" s="6">
        <f t="shared" ca="1" si="24"/>
        <v>2</v>
      </c>
      <c r="BO3" s="6">
        <f t="shared" ca="1" si="4"/>
        <v>0</v>
      </c>
      <c r="BP3" s="6">
        <f t="shared" ca="1" si="5"/>
        <v>0</v>
      </c>
      <c r="BQ3" s="6">
        <f t="shared" ca="1" si="6"/>
        <v>6</v>
      </c>
      <c r="BR3" s="5"/>
      <c r="BS3" s="6">
        <f t="shared" ca="1" si="25"/>
        <v>0</v>
      </c>
      <c r="BT3" s="6">
        <f t="shared" ca="1" si="26"/>
        <v>0</v>
      </c>
      <c r="BU3" s="6">
        <f t="shared" ca="1" si="27"/>
        <v>7</v>
      </c>
      <c r="CR3" s="10">
        <f t="shared" ca="1" si="28"/>
        <v>0.496135829019967</v>
      </c>
      <c r="CS3" s="11">
        <f t="shared" ca="1" si="7"/>
        <v>4</v>
      </c>
      <c r="CT3" s="5"/>
      <c r="CU3" s="5">
        <v>3</v>
      </c>
      <c r="CV3" s="1">
        <v>0</v>
      </c>
      <c r="CW3" s="1">
        <v>0</v>
      </c>
      <c r="CX3" s="5"/>
      <c r="CY3" s="10">
        <f t="shared" ca="1" si="29"/>
        <v>0.49488611909087932</v>
      </c>
      <c r="CZ3" s="11">
        <f t="shared" ca="1" si="8"/>
        <v>14</v>
      </c>
      <c r="DA3" s="5"/>
      <c r="DB3" s="5">
        <v>3</v>
      </c>
      <c r="DC3" s="1">
        <v>0</v>
      </c>
      <c r="DD3" s="1">
        <v>0</v>
      </c>
      <c r="DF3" s="10">
        <f t="shared" ca="1" si="30"/>
        <v>0.37584770316346816</v>
      </c>
      <c r="DG3" s="11">
        <f t="shared" ca="1" si="9"/>
        <v>58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E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E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E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10"/>
        <v>E</v>
      </c>
      <c r="AH4" s="3"/>
      <c r="AI4" s="5" t="s">
        <v>6</v>
      </c>
      <c r="AJ4" s="6">
        <f t="shared" ca="1" si="11"/>
        <v>0.05</v>
      </c>
      <c r="AK4" s="6" t="str">
        <f t="shared" si="0"/>
        <v>×</v>
      </c>
      <c r="AL4" s="6">
        <f t="shared" ca="1" si="0"/>
        <v>9</v>
      </c>
      <c r="AM4" s="6" t="str">
        <f t="shared" si="0"/>
        <v>＝</v>
      </c>
      <c r="AN4" s="78">
        <f t="shared" ca="1" si="12"/>
        <v>0.45</v>
      </c>
      <c r="AO4" s="5"/>
      <c r="AP4" s="76">
        <f t="shared" ca="1" si="13"/>
        <v>0.01</v>
      </c>
      <c r="AQ4" s="77">
        <f t="shared" ca="1" si="14"/>
        <v>2</v>
      </c>
      <c r="AS4" s="5" t="s">
        <v>6</v>
      </c>
      <c r="AT4" s="6">
        <f t="shared" ca="1" si="1"/>
        <v>5</v>
      </c>
      <c r="AU4" s="6" t="s">
        <v>1</v>
      </c>
      <c r="AV4" s="6">
        <f t="shared" ref="AV4:AV9" ca="1" si="31">BD4*100+BE4*10+BF4</f>
        <v>9</v>
      </c>
      <c r="AW4" s="6" t="s">
        <v>3</v>
      </c>
      <c r="AX4" s="6">
        <f t="shared" ca="1" si="15"/>
        <v>45</v>
      </c>
      <c r="AY4" s="5"/>
      <c r="AZ4" s="6">
        <f t="shared" ca="1" si="16"/>
        <v>0</v>
      </c>
      <c r="BA4" s="7">
        <f t="shared" ca="1" si="2"/>
        <v>0</v>
      </c>
      <c r="BB4" s="8">
        <f t="shared" ca="1" si="17"/>
        <v>5</v>
      </c>
      <c r="BC4" s="5"/>
      <c r="BD4" s="6">
        <f t="shared" ca="1" si="3"/>
        <v>0</v>
      </c>
      <c r="BE4" s="7">
        <f t="shared" ca="1" si="3"/>
        <v>0</v>
      </c>
      <c r="BF4" s="8">
        <f t="shared" ca="1" si="18"/>
        <v>9</v>
      </c>
      <c r="BH4" s="6">
        <f t="shared" ca="1" si="19"/>
        <v>0</v>
      </c>
      <c r="BI4" s="6">
        <f t="shared" ca="1" si="20"/>
        <v>0</v>
      </c>
      <c r="BJ4" s="6">
        <f t="shared" ca="1" si="21"/>
        <v>0</v>
      </c>
      <c r="BK4" s="6">
        <f t="shared" ca="1" si="22"/>
        <v>0</v>
      </c>
      <c r="BL4" s="6">
        <f t="shared" ca="1" si="23"/>
        <v>4</v>
      </c>
      <c r="BM4" s="6">
        <f t="shared" ca="1" si="24"/>
        <v>5</v>
      </c>
      <c r="BO4" s="6">
        <f t="shared" ca="1" si="4"/>
        <v>0</v>
      </c>
      <c r="BP4" s="6">
        <f t="shared" ca="1" si="5"/>
        <v>0</v>
      </c>
      <c r="BQ4" s="6">
        <f t="shared" ca="1" si="6"/>
        <v>5</v>
      </c>
      <c r="BR4" s="5"/>
      <c r="BS4" s="6">
        <f t="shared" ca="1" si="25"/>
        <v>0</v>
      </c>
      <c r="BT4" s="6">
        <f t="shared" ca="1" si="26"/>
        <v>0</v>
      </c>
      <c r="BU4" s="6">
        <f t="shared" ca="1" si="27"/>
        <v>9</v>
      </c>
      <c r="CR4" s="10">
        <f t="shared" ca="1" si="28"/>
        <v>0.49252000322865697</v>
      </c>
      <c r="CS4" s="11">
        <f t="shared" ca="1" si="7"/>
        <v>5</v>
      </c>
      <c r="CT4" s="5"/>
      <c r="CU4" s="5">
        <v>4</v>
      </c>
      <c r="CV4" s="1">
        <v>0</v>
      </c>
      <c r="CW4" s="1">
        <v>0</v>
      </c>
      <c r="CX4" s="5"/>
      <c r="CY4" s="10">
        <f t="shared" ca="1" si="29"/>
        <v>0.6895875659579509</v>
      </c>
      <c r="CZ4" s="11">
        <f t="shared" ca="1" si="8"/>
        <v>10</v>
      </c>
      <c r="DA4" s="5"/>
      <c r="DB4" s="5">
        <v>4</v>
      </c>
      <c r="DC4" s="1">
        <v>0</v>
      </c>
      <c r="DD4" s="1">
        <v>0</v>
      </c>
      <c r="DF4" s="10">
        <f t="shared" ca="1" si="30"/>
        <v>0.51105079978758683</v>
      </c>
      <c r="DG4" s="11">
        <f t="shared" ca="1" si="9"/>
        <v>50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19" t="str">
        <f ca="1">AJ1&amp;AK1&amp;AL1&amp;AM1</f>
        <v>0.05×7＝</v>
      </c>
      <c r="C5" s="120"/>
      <c r="D5" s="120"/>
      <c r="E5" s="120"/>
      <c r="F5" s="120"/>
      <c r="G5" s="117">
        <f ca="1">AN1</f>
        <v>0.35000000000000003</v>
      </c>
      <c r="H5" s="117"/>
      <c r="I5" s="118"/>
      <c r="J5" s="22"/>
      <c r="K5" s="21"/>
      <c r="L5" s="119" t="str">
        <f ca="1">AJ2&amp;AK2&amp;AL2&amp;AM2</f>
        <v>0.04×8＝</v>
      </c>
      <c r="M5" s="120"/>
      <c r="N5" s="120"/>
      <c r="O5" s="120"/>
      <c r="P5" s="120"/>
      <c r="Q5" s="117">
        <f ca="1">AN2</f>
        <v>0.32</v>
      </c>
      <c r="R5" s="117"/>
      <c r="S5" s="118"/>
      <c r="T5" s="22"/>
      <c r="U5" s="21"/>
      <c r="V5" s="119" t="str">
        <f ca="1">AJ3&amp;AK3&amp;AL3&amp;AM3</f>
        <v>0.06×7＝</v>
      </c>
      <c r="W5" s="120"/>
      <c r="X5" s="120"/>
      <c r="Y5" s="120"/>
      <c r="Z5" s="120"/>
      <c r="AA5" s="117">
        <f ca="1">AN3</f>
        <v>0.42</v>
      </c>
      <c r="AB5" s="117"/>
      <c r="AC5" s="118"/>
      <c r="AD5" s="23"/>
      <c r="AG5" s="3" t="str">
        <f t="shared" ca="1" si="10"/>
        <v>E</v>
      </c>
      <c r="AH5" s="3"/>
      <c r="AI5" s="5" t="s">
        <v>7</v>
      </c>
      <c r="AJ5" s="6">
        <f t="shared" ca="1" si="11"/>
        <v>0.04</v>
      </c>
      <c r="AK5" s="6" t="str">
        <f t="shared" si="0"/>
        <v>×</v>
      </c>
      <c r="AL5" s="6">
        <f t="shared" ca="1" si="0"/>
        <v>2</v>
      </c>
      <c r="AM5" s="6" t="str">
        <f t="shared" si="0"/>
        <v>＝</v>
      </c>
      <c r="AN5" s="78">
        <f t="shared" ca="1" si="12"/>
        <v>0.08</v>
      </c>
      <c r="AO5" s="5"/>
      <c r="AP5" s="76">
        <f t="shared" ca="1" si="13"/>
        <v>0.01</v>
      </c>
      <c r="AQ5" s="77">
        <f t="shared" ca="1" si="14"/>
        <v>2</v>
      </c>
      <c r="AS5" s="5" t="s">
        <v>7</v>
      </c>
      <c r="AT5" s="6">
        <f t="shared" ca="1" si="1"/>
        <v>4</v>
      </c>
      <c r="AU5" s="6" t="s">
        <v>1</v>
      </c>
      <c r="AV5" s="6">
        <f t="shared" ca="1" si="31"/>
        <v>2</v>
      </c>
      <c r="AW5" s="6" t="s">
        <v>3</v>
      </c>
      <c r="AX5" s="6">
        <f t="shared" ca="1" si="15"/>
        <v>8</v>
      </c>
      <c r="AY5" s="5"/>
      <c r="AZ5" s="6">
        <f t="shared" ca="1" si="16"/>
        <v>0</v>
      </c>
      <c r="BA5" s="7">
        <f t="shared" ca="1" si="2"/>
        <v>0</v>
      </c>
      <c r="BB5" s="8">
        <f t="shared" ca="1" si="17"/>
        <v>4</v>
      </c>
      <c r="BC5" s="5"/>
      <c r="BD5" s="6">
        <f t="shared" ca="1" si="3"/>
        <v>0</v>
      </c>
      <c r="BE5" s="7">
        <f t="shared" ca="1" si="3"/>
        <v>0</v>
      </c>
      <c r="BF5" s="8">
        <f t="shared" ca="1" si="18"/>
        <v>2</v>
      </c>
      <c r="BH5" s="6">
        <f t="shared" ca="1" si="19"/>
        <v>0</v>
      </c>
      <c r="BI5" s="6">
        <f t="shared" ca="1" si="20"/>
        <v>0</v>
      </c>
      <c r="BJ5" s="6">
        <f t="shared" ca="1" si="21"/>
        <v>0</v>
      </c>
      <c r="BK5" s="6">
        <f t="shared" ca="1" si="22"/>
        <v>0</v>
      </c>
      <c r="BL5" s="6">
        <f t="shared" ca="1" si="23"/>
        <v>0</v>
      </c>
      <c r="BM5" s="6">
        <f t="shared" ca="1" si="24"/>
        <v>8</v>
      </c>
      <c r="BO5" s="6">
        <f t="shared" ca="1" si="4"/>
        <v>0</v>
      </c>
      <c r="BP5" s="6">
        <f t="shared" ca="1" si="5"/>
        <v>0</v>
      </c>
      <c r="BQ5" s="6">
        <f t="shared" ca="1" si="6"/>
        <v>4</v>
      </c>
      <c r="BR5" s="5"/>
      <c r="BS5" s="6">
        <f t="shared" ca="1" si="25"/>
        <v>0</v>
      </c>
      <c r="BT5" s="6">
        <f t="shared" ca="1" si="26"/>
        <v>0</v>
      </c>
      <c r="BU5" s="6">
        <f t="shared" ca="1" si="27"/>
        <v>2</v>
      </c>
      <c r="CR5" s="10">
        <f t="shared" ca="1" si="28"/>
        <v>0.3174760915321978</v>
      </c>
      <c r="CS5" s="11">
        <f t="shared" ca="1" si="7"/>
        <v>7</v>
      </c>
      <c r="CT5" s="5"/>
      <c r="CU5" s="5">
        <v>5</v>
      </c>
      <c r="CV5" s="1">
        <v>0</v>
      </c>
      <c r="CW5" s="1">
        <v>0</v>
      </c>
      <c r="CX5" s="5"/>
      <c r="CY5" s="10">
        <f t="shared" ca="1" si="29"/>
        <v>3.5611784373959399E-2</v>
      </c>
      <c r="CZ5" s="11">
        <f t="shared" ca="1" si="8"/>
        <v>17</v>
      </c>
      <c r="DA5" s="5"/>
      <c r="DB5" s="5">
        <v>5</v>
      </c>
      <c r="DC5" s="1">
        <v>0</v>
      </c>
      <c r="DD5" s="1">
        <v>0</v>
      </c>
      <c r="DF5" s="10">
        <f t="shared" ca="1" si="30"/>
        <v>0.72599527668705777</v>
      </c>
      <c r="DG5" s="11">
        <f t="shared" ca="1" si="9"/>
        <v>33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10"/>
        <v>E</v>
      </c>
      <c r="AH6" s="3"/>
      <c r="AI6" s="5" t="s">
        <v>8</v>
      </c>
      <c r="AJ6" s="6">
        <f t="shared" ca="1" si="11"/>
        <v>7.0000000000000007E-2</v>
      </c>
      <c r="AK6" s="6" t="str">
        <f t="shared" si="0"/>
        <v>×</v>
      </c>
      <c r="AL6" s="6">
        <f t="shared" ca="1" si="0"/>
        <v>8</v>
      </c>
      <c r="AM6" s="6" t="str">
        <f t="shared" si="0"/>
        <v>＝</v>
      </c>
      <c r="AN6" s="78">
        <f t="shared" ca="1" si="12"/>
        <v>0.56000000000000005</v>
      </c>
      <c r="AO6" s="5"/>
      <c r="AP6" s="76">
        <f t="shared" ca="1" si="13"/>
        <v>0.01</v>
      </c>
      <c r="AQ6" s="77">
        <f t="shared" ca="1" si="14"/>
        <v>2</v>
      </c>
      <c r="AS6" s="5" t="s">
        <v>8</v>
      </c>
      <c r="AT6" s="6">
        <f t="shared" ca="1" si="1"/>
        <v>7</v>
      </c>
      <c r="AU6" s="6" t="s">
        <v>1</v>
      </c>
      <c r="AV6" s="6">
        <f t="shared" ca="1" si="31"/>
        <v>8</v>
      </c>
      <c r="AW6" s="6" t="s">
        <v>3</v>
      </c>
      <c r="AX6" s="6">
        <f t="shared" ca="1" si="15"/>
        <v>56</v>
      </c>
      <c r="AY6" s="5"/>
      <c r="AZ6" s="6">
        <f t="shared" ca="1" si="16"/>
        <v>0</v>
      </c>
      <c r="BA6" s="7">
        <f t="shared" ca="1" si="2"/>
        <v>0</v>
      </c>
      <c r="BB6" s="8">
        <f t="shared" ca="1" si="17"/>
        <v>7</v>
      </c>
      <c r="BC6" s="5"/>
      <c r="BD6" s="6">
        <f t="shared" ca="1" si="3"/>
        <v>0</v>
      </c>
      <c r="BE6" s="7">
        <f t="shared" ca="1" si="3"/>
        <v>0</v>
      </c>
      <c r="BF6" s="8">
        <f t="shared" ca="1" si="18"/>
        <v>8</v>
      </c>
      <c r="BH6" s="6">
        <f t="shared" ca="1" si="19"/>
        <v>0</v>
      </c>
      <c r="BI6" s="6">
        <f t="shared" ca="1" si="20"/>
        <v>0</v>
      </c>
      <c r="BJ6" s="6">
        <f t="shared" ca="1" si="21"/>
        <v>0</v>
      </c>
      <c r="BK6" s="6">
        <f t="shared" ca="1" si="22"/>
        <v>0</v>
      </c>
      <c r="BL6" s="6">
        <f t="shared" ca="1" si="23"/>
        <v>5</v>
      </c>
      <c r="BM6" s="6">
        <f t="shared" ca="1" si="24"/>
        <v>6</v>
      </c>
      <c r="BO6" s="6">
        <f t="shared" ca="1" si="4"/>
        <v>0</v>
      </c>
      <c r="BP6" s="6">
        <f t="shared" ca="1" si="5"/>
        <v>0</v>
      </c>
      <c r="BQ6" s="6">
        <f t="shared" ca="1" si="6"/>
        <v>7</v>
      </c>
      <c r="BR6" s="5"/>
      <c r="BS6" s="6">
        <f t="shared" ca="1" si="25"/>
        <v>0</v>
      </c>
      <c r="BT6" s="6">
        <f t="shared" ca="1" si="26"/>
        <v>0</v>
      </c>
      <c r="BU6" s="6">
        <f t="shared" ca="1" si="27"/>
        <v>0</v>
      </c>
      <c r="CR6" s="10">
        <f t="shared" ca="1" si="28"/>
        <v>0.21067158038145173</v>
      </c>
      <c r="CS6" s="11">
        <f t="shared" ca="1" si="7"/>
        <v>9</v>
      </c>
      <c r="CT6" s="5"/>
      <c r="CU6" s="5">
        <v>6</v>
      </c>
      <c r="CV6" s="1">
        <v>0</v>
      </c>
      <c r="CW6" s="1">
        <v>0</v>
      </c>
      <c r="CX6" s="5"/>
      <c r="CY6" s="10">
        <f t="shared" ca="1" si="29"/>
        <v>0.6927028922909495</v>
      </c>
      <c r="CZ6" s="11">
        <f t="shared" ca="1" si="8"/>
        <v>9</v>
      </c>
      <c r="DA6" s="5"/>
      <c r="DB6" s="5">
        <v>6</v>
      </c>
      <c r="DC6" s="1">
        <v>0</v>
      </c>
      <c r="DD6" s="1">
        <v>0</v>
      </c>
      <c r="DF6" s="10">
        <f t="shared" ca="1" si="30"/>
        <v>0.34271883083237653</v>
      </c>
      <c r="DG6" s="11">
        <f t="shared" ca="1" si="9"/>
        <v>61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108"/>
      <c r="E7" s="109">
        <f ca="1">$AZ1</f>
        <v>0</v>
      </c>
      <c r="F7" s="109" t="str">
        <f ca="1">IF(AQ1=2,".",)</f>
        <v>.</v>
      </c>
      <c r="G7" s="109">
        <f ca="1">$BA1</f>
        <v>0</v>
      </c>
      <c r="H7" s="109">
        <f ca="1">IF(AQ1=1,".",)</f>
        <v>0</v>
      </c>
      <c r="I7" s="109">
        <f ca="1">$BB1</f>
        <v>5</v>
      </c>
      <c r="J7" s="23"/>
      <c r="K7" s="26"/>
      <c r="L7" s="27"/>
      <c r="M7" s="27"/>
      <c r="N7" s="108"/>
      <c r="O7" s="109">
        <f ca="1">$AZ2</f>
        <v>0</v>
      </c>
      <c r="P7" s="109" t="str">
        <f ca="1">IF(AQ2=2,".",)</f>
        <v>.</v>
      </c>
      <c r="Q7" s="109">
        <f ca="1">$BA2</f>
        <v>0</v>
      </c>
      <c r="R7" s="109">
        <f ca="1">IF(AQ2=1,".",)</f>
        <v>0</v>
      </c>
      <c r="S7" s="109">
        <f ca="1">$BB2</f>
        <v>4</v>
      </c>
      <c r="T7" s="23"/>
      <c r="U7" s="26"/>
      <c r="V7" s="27"/>
      <c r="W7" s="27"/>
      <c r="X7" s="108"/>
      <c r="Y7" s="109">
        <f ca="1">$AZ3</f>
        <v>0</v>
      </c>
      <c r="Z7" s="109" t="str">
        <f ca="1">IF(AQ3=2,".",)</f>
        <v>.</v>
      </c>
      <c r="AA7" s="109">
        <f ca="1">$BA3</f>
        <v>0</v>
      </c>
      <c r="AB7" s="109">
        <f ca="1">IF(AQ3=1,".",)</f>
        <v>0</v>
      </c>
      <c r="AC7" s="109">
        <f ca="1">$BB3</f>
        <v>6</v>
      </c>
      <c r="AD7" s="23"/>
      <c r="AG7" s="3" t="str">
        <f t="shared" ca="1" si="10"/>
        <v>E</v>
      </c>
      <c r="AH7" s="3"/>
      <c r="AI7" s="5" t="s">
        <v>9</v>
      </c>
      <c r="AJ7" s="6">
        <f t="shared" ca="1" si="11"/>
        <v>0.05</v>
      </c>
      <c r="AK7" s="6" t="str">
        <f t="shared" si="0"/>
        <v>×</v>
      </c>
      <c r="AL7" s="6">
        <f t="shared" ca="1" si="0"/>
        <v>4</v>
      </c>
      <c r="AM7" s="6" t="str">
        <f t="shared" si="0"/>
        <v>＝</v>
      </c>
      <c r="AN7" s="78">
        <f t="shared" ca="1" si="12"/>
        <v>0.2</v>
      </c>
      <c r="AO7" s="5"/>
      <c r="AP7" s="76">
        <f t="shared" ca="1" si="13"/>
        <v>0.01</v>
      </c>
      <c r="AQ7" s="77">
        <f t="shared" ca="1" si="14"/>
        <v>2</v>
      </c>
      <c r="AS7" s="5" t="s">
        <v>9</v>
      </c>
      <c r="AT7" s="6">
        <f t="shared" ca="1" si="1"/>
        <v>5</v>
      </c>
      <c r="AU7" s="6" t="s">
        <v>1</v>
      </c>
      <c r="AV7" s="6">
        <f t="shared" ca="1" si="31"/>
        <v>4</v>
      </c>
      <c r="AW7" s="6" t="s">
        <v>3</v>
      </c>
      <c r="AX7" s="6">
        <f t="shared" ca="1" si="15"/>
        <v>20</v>
      </c>
      <c r="AY7" s="5"/>
      <c r="AZ7" s="6">
        <f t="shared" ca="1" si="16"/>
        <v>0</v>
      </c>
      <c r="BA7" s="7">
        <f t="shared" ca="1" si="2"/>
        <v>0</v>
      </c>
      <c r="BB7" s="8">
        <f t="shared" ca="1" si="17"/>
        <v>5</v>
      </c>
      <c r="BC7" s="5"/>
      <c r="BD7" s="6">
        <f t="shared" ca="1" si="3"/>
        <v>0</v>
      </c>
      <c r="BE7" s="7">
        <f t="shared" ca="1" si="3"/>
        <v>0</v>
      </c>
      <c r="BF7" s="8">
        <f t="shared" ca="1" si="18"/>
        <v>4</v>
      </c>
      <c r="BH7" s="6">
        <f t="shared" ca="1" si="19"/>
        <v>0</v>
      </c>
      <c r="BI7" s="6">
        <f t="shared" ca="1" si="20"/>
        <v>0</v>
      </c>
      <c r="BJ7" s="6">
        <f t="shared" ca="1" si="21"/>
        <v>0</v>
      </c>
      <c r="BK7" s="6">
        <f t="shared" ca="1" si="22"/>
        <v>0</v>
      </c>
      <c r="BL7" s="6">
        <f t="shared" ca="1" si="23"/>
        <v>2</v>
      </c>
      <c r="BM7" s="6">
        <f t="shared" ca="1" si="24"/>
        <v>0</v>
      </c>
      <c r="BO7" s="6">
        <f t="shared" ca="1" si="4"/>
        <v>0</v>
      </c>
      <c r="BP7" s="6">
        <f t="shared" ca="1" si="5"/>
        <v>0</v>
      </c>
      <c r="BQ7" s="6">
        <f t="shared" ca="1" si="6"/>
        <v>5</v>
      </c>
      <c r="BR7" s="5"/>
      <c r="BS7" s="6">
        <f t="shared" ca="1" si="25"/>
        <v>0</v>
      </c>
      <c r="BT7" s="6">
        <f t="shared" ca="1" si="26"/>
        <v>0</v>
      </c>
      <c r="BU7" s="6">
        <f t="shared" ca="1" si="27"/>
        <v>4</v>
      </c>
      <c r="CR7" s="10">
        <f t="shared" ca="1" si="28"/>
        <v>0.13687086794518166</v>
      </c>
      <c r="CS7" s="11">
        <f t="shared" ca="1" si="7"/>
        <v>10</v>
      </c>
      <c r="CT7" s="5"/>
      <c r="CU7" s="5">
        <v>7</v>
      </c>
      <c r="CV7" s="1">
        <v>0</v>
      </c>
      <c r="CW7" s="1">
        <v>0</v>
      </c>
      <c r="CX7" s="5"/>
      <c r="CY7" s="10">
        <f t="shared" ca="1" si="29"/>
        <v>8.7639720991258274E-3</v>
      </c>
      <c r="CZ7" s="11">
        <f t="shared" ca="1" si="8"/>
        <v>18</v>
      </c>
      <c r="DA7" s="5"/>
      <c r="DB7" s="5">
        <v>7</v>
      </c>
      <c r="DC7" s="1">
        <v>0</v>
      </c>
      <c r="DD7" s="1">
        <v>0</v>
      </c>
      <c r="DF7" s="10">
        <f t="shared" ca="1" si="30"/>
        <v>0.56758482449611836</v>
      </c>
      <c r="DG7" s="11">
        <f t="shared" ca="1" si="9"/>
        <v>45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0"/>
      <c r="C8" s="30"/>
      <c r="D8" s="110" t="s">
        <v>1</v>
      </c>
      <c r="E8" s="109"/>
      <c r="F8" s="109"/>
      <c r="G8" s="109">
        <f ca="1">$BE1</f>
        <v>0</v>
      </c>
      <c r="H8" s="109"/>
      <c r="I8" s="109">
        <f ca="1">$BF1</f>
        <v>7</v>
      </c>
      <c r="J8" s="23"/>
      <c r="K8" s="26"/>
      <c r="L8" s="30"/>
      <c r="M8" s="30"/>
      <c r="N8" s="110" t="s">
        <v>1</v>
      </c>
      <c r="O8" s="109"/>
      <c r="P8" s="109"/>
      <c r="Q8" s="109">
        <f ca="1">$BE2</f>
        <v>0</v>
      </c>
      <c r="R8" s="109"/>
      <c r="S8" s="109">
        <f ca="1">$BF2</f>
        <v>8</v>
      </c>
      <c r="T8" s="23"/>
      <c r="U8" s="26"/>
      <c r="V8" s="30"/>
      <c r="W8" s="30"/>
      <c r="X8" s="110" t="s">
        <v>1</v>
      </c>
      <c r="Y8" s="109"/>
      <c r="Z8" s="109"/>
      <c r="AA8" s="109">
        <f ca="1">$BE3</f>
        <v>0</v>
      </c>
      <c r="AB8" s="109"/>
      <c r="AC8" s="109">
        <f ca="1">$BF3</f>
        <v>7</v>
      </c>
      <c r="AD8" s="23"/>
      <c r="AG8" s="3" t="str">
        <f t="shared" ca="1" si="10"/>
        <v>E</v>
      </c>
      <c r="AH8" s="3"/>
      <c r="AI8" s="5" t="s">
        <v>10</v>
      </c>
      <c r="AJ8" s="6">
        <f t="shared" ca="1" si="11"/>
        <v>0.01</v>
      </c>
      <c r="AK8" s="6" t="str">
        <f t="shared" si="0"/>
        <v>×</v>
      </c>
      <c r="AL8" s="6">
        <f t="shared" ca="1" si="0"/>
        <v>2</v>
      </c>
      <c r="AM8" s="6" t="str">
        <f t="shared" si="0"/>
        <v>＝</v>
      </c>
      <c r="AN8" s="78">
        <f t="shared" ca="1" si="12"/>
        <v>0.02</v>
      </c>
      <c r="AO8" s="5"/>
      <c r="AP8" s="76">
        <f t="shared" ca="1" si="13"/>
        <v>0.01</v>
      </c>
      <c r="AQ8" s="77">
        <f t="shared" ca="1" si="14"/>
        <v>2</v>
      </c>
      <c r="AS8" s="5" t="s">
        <v>10</v>
      </c>
      <c r="AT8" s="6">
        <f t="shared" ca="1" si="1"/>
        <v>1</v>
      </c>
      <c r="AU8" s="6" t="s">
        <v>1</v>
      </c>
      <c r="AV8" s="6">
        <f t="shared" ca="1" si="31"/>
        <v>2</v>
      </c>
      <c r="AW8" s="6" t="s">
        <v>3</v>
      </c>
      <c r="AX8" s="6">
        <f t="shared" ca="1" si="15"/>
        <v>2</v>
      </c>
      <c r="AY8" s="5"/>
      <c r="AZ8" s="6">
        <f t="shared" ca="1" si="16"/>
        <v>0</v>
      </c>
      <c r="BA8" s="7">
        <f t="shared" ca="1" si="2"/>
        <v>0</v>
      </c>
      <c r="BB8" s="8">
        <f t="shared" ca="1" si="17"/>
        <v>1</v>
      </c>
      <c r="BC8" s="5"/>
      <c r="BD8" s="6">
        <f t="shared" ca="1" si="3"/>
        <v>0</v>
      </c>
      <c r="BE8" s="7">
        <f t="shared" ca="1" si="3"/>
        <v>0</v>
      </c>
      <c r="BF8" s="8">
        <f t="shared" ca="1" si="18"/>
        <v>2</v>
      </c>
      <c r="BH8" s="6">
        <f t="shared" ca="1" si="19"/>
        <v>0</v>
      </c>
      <c r="BI8" s="6">
        <f t="shared" ca="1" si="20"/>
        <v>0</v>
      </c>
      <c r="BJ8" s="6">
        <f t="shared" ca="1" si="21"/>
        <v>0</v>
      </c>
      <c r="BK8" s="6">
        <f t="shared" ca="1" si="22"/>
        <v>0</v>
      </c>
      <c r="BL8" s="6">
        <f t="shared" ca="1" si="23"/>
        <v>0</v>
      </c>
      <c r="BM8" s="6">
        <f t="shared" ca="1" si="24"/>
        <v>2</v>
      </c>
      <c r="BO8" s="6">
        <f t="shared" ca="1" si="4"/>
        <v>0</v>
      </c>
      <c r="BP8" s="6">
        <f t="shared" ca="1" si="5"/>
        <v>0</v>
      </c>
      <c r="BQ8" s="6">
        <f t="shared" ca="1" si="6"/>
        <v>1</v>
      </c>
      <c r="BR8" s="5"/>
      <c r="BS8" s="6">
        <f t="shared" ca="1" si="25"/>
        <v>0</v>
      </c>
      <c r="BT8" s="6">
        <f t="shared" ca="1" si="26"/>
        <v>0</v>
      </c>
      <c r="BU8" s="6">
        <f t="shared" ca="1" si="27"/>
        <v>2</v>
      </c>
      <c r="CR8" s="10">
        <f t="shared" ca="1" si="28"/>
        <v>0.88564369758410388</v>
      </c>
      <c r="CS8" s="11">
        <f t="shared" ca="1" si="7"/>
        <v>2</v>
      </c>
      <c r="CT8" s="5"/>
      <c r="CU8" s="5">
        <v>8</v>
      </c>
      <c r="CV8" s="1">
        <v>0</v>
      </c>
      <c r="CW8" s="1">
        <v>0</v>
      </c>
      <c r="CX8" s="5"/>
      <c r="CY8" s="10">
        <f t="shared" ca="1" si="29"/>
        <v>0.8142915560916838</v>
      </c>
      <c r="CZ8" s="11">
        <f t="shared" ca="1" si="8"/>
        <v>4</v>
      </c>
      <c r="DA8" s="5"/>
      <c r="DB8" s="5">
        <v>8</v>
      </c>
      <c r="DC8" s="1">
        <v>0</v>
      </c>
      <c r="DD8" s="1">
        <v>0</v>
      </c>
      <c r="DF8" s="10">
        <f t="shared" ca="1" si="30"/>
        <v>0.96898965693148986</v>
      </c>
      <c r="DG8" s="11">
        <f t="shared" ca="1" si="9"/>
        <v>3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26"/>
      <c r="B9" s="38"/>
      <c r="C9" s="38"/>
      <c r="D9" s="109"/>
      <c r="E9" s="109"/>
      <c r="F9" s="109"/>
      <c r="G9" s="109"/>
      <c r="H9" s="109"/>
      <c r="I9" s="109"/>
      <c r="J9" s="23"/>
      <c r="K9" s="26"/>
      <c r="L9" s="38"/>
      <c r="M9" s="38"/>
      <c r="N9" s="109"/>
      <c r="O9" s="109"/>
      <c r="P9" s="109"/>
      <c r="Q9" s="109"/>
      <c r="R9" s="109"/>
      <c r="S9" s="109"/>
      <c r="T9" s="23"/>
      <c r="U9" s="26"/>
      <c r="V9" s="38"/>
      <c r="W9" s="38"/>
      <c r="X9" s="109"/>
      <c r="Y9" s="109"/>
      <c r="Z9" s="109"/>
      <c r="AA9" s="109"/>
      <c r="AB9" s="109"/>
      <c r="AC9" s="109"/>
      <c r="AD9" s="23"/>
      <c r="AG9" s="3" t="str">
        <f t="shared" ca="1" si="10"/>
        <v>E</v>
      </c>
      <c r="AH9" s="3"/>
      <c r="AI9" s="5" t="s">
        <v>11</v>
      </c>
      <c r="AJ9" s="6">
        <f t="shared" ca="1" si="11"/>
        <v>0.03</v>
      </c>
      <c r="AK9" s="6" t="str">
        <f t="shared" si="0"/>
        <v>×</v>
      </c>
      <c r="AL9" s="6">
        <f t="shared" ca="1" si="0"/>
        <v>6</v>
      </c>
      <c r="AM9" s="6" t="str">
        <f t="shared" si="0"/>
        <v>＝</v>
      </c>
      <c r="AN9" s="78">
        <f t="shared" ca="1" si="12"/>
        <v>0.18</v>
      </c>
      <c r="AO9" s="5"/>
      <c r="AP9" s="76">
        <f t="shared" ca="1" si="13"/>
        <v>0.01</v>
      </c>
      <c r="AQ9" s="77">
        <f t="shared" ca="1" si="14"/>
        <v>2</v>
      </c>
      <c r="AS9" s="5" t="s">
        <v>11</v>
      </c>
      <c r="AT9" s="6">
        <f t="shared" ca="1" si="1"/>
        <v>3</v>
      </c>
      <c r="AU9" s="6" t="s">
        <v>1</v>
      </c>
      <c r="AV9" s="6">
        <f t="shared" ca="1" si="31"/>
        <v>6</v>
      </c>
      <c r="AW9" s="6" t="s">
        <v>3</v>
      </c>
      <c r="AX9" s="6">
        <f t="shared" ca="1" si="15"/>
        <v>18</v>
      </c>
      <c r="AY9" s="5"/>
      <c r="AZ9" s="6">
        <f t="shared" ca="1" si="16"/>
        <v>0</v>
      </c>
      <c r="BA9" s="7">
        <f t="shared" ca="1" si="2"/>
        <v>0</v>
      </c>
      <c r="BB9" s="8">
        <f t="shared" ca="1" si="17"/>
        <v>3</v>
      </c>
      <c r="BC9" s="5"/>
      <c r="BD9" s="6">
        <f t="shared" ca="1" si="3"/>
        <v>0</v>
      </c>
      <c r="BE9" s="7">
        <f t="shared" ca="1" si="3"/>
        <v>0</v>
      </c>
      <c r="BF9" s="8">
        <f t="shared" ca="1" si="18"/>
        <v>6</v>
      </c>
      <c r="BH9" s="6">
        <f t="shared" ca="1" si="19"/>
        <v>0</v>
      </c>
      <c r="BI9" s="6">
        <f t="shared" ca="1" si="20"/>
        <v>0</v>
      </c>
      <c r="BJ9" s="6">
        <f t="shared" ca="1" si="21"/>
        <v>0</v>
      </c>
      <c r="BK9" s="6">
        <f t="shared" ca="1" si="22"/>
        <v>0</v>
      </c>
      <c r="BL9" s="6">
        <f t="shared" ca="1" si="23"/>
        <v>1</v>
      </c>
      <c r="BM9" s="6">
        <f t="shared" ca="1" si="24"/>
        <v>8</v>
      </c>
      <c r="BO9" s="6">
        <f t="shared" ca="1" si="4"/>
        <v>0</v>
      </c>
      <c r="BP9" s="6">
        <f t="shared" ca="1" si="5"/>
        <v>0</v>
      </c>
      <c r="BQ9" s="6">
        <f t="shared" ca="1" si="6"/>
        <v>3</v>
      </c>
      <c r="BR9" s="5"/>
      <c r="BS9" s="6">
        <f t="shared" ca="1" si="25"/>
        <v>0</v>
      </c>
      <c r="BT9" s="6">
        <f t="shared" ca="1" si="26"/>
        <v>0</v>
      </c>
      <c r="BU9" s="6">
        <f t="shared" ca="1" si="27"/>
        <v>6</v>
      </c>
      <c r="CR9" s="10">
        <f t="shared" ca="1" si="28"/>
        <v>0.69772317505926729</v>
      </c>
      <c r="CS9" s="11">
        <f t="shared" ca="1" si="7"/>
        <v>3</v>
      </c>
      <c r="CT9" s="5"/>
      <c r="CU9" s="5">
        <v>9</v>
      </c>
      <c r="CV9" s="1">
        <v>0</v>
      </c>
      <c r="CW9" s="1">
        <v>0</v>
      </c>
      <c r="CX9" s="5"/>
      <c r="CY9" s="10">
        <f t="shared" ca="1" si="29"/>
        <v>0.95705015267174876</v>
      </c>
      <c r="CZ9" s="11">
        <f t="shared" ca="1" si="8"/>
        <v>1</v>
      </c>
      <c r="DA9" s="5"/>
      <c r="DB9" s="5">
        <v>9</v>
      </c>
      <c r="DC9" s="1">
        <v>0</v>
      </c>
      <c r="DD9" s="1">
        <v>0</v>
      </c>
      <c r="DF9" s="10">
        <f t="shared" ca="1" si="30"/>
        <v>0.76840356425689371</v>
      </c>
      <c r="DG9" s="11">
        <f t="shared" ca="1" si="9"/>
        <v>27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26"/>
      <c r="B10" s="38"/>
      <c r="C10" s="38"/>
      <c r="D10" s="38"/>
      <c r="E10" s="38"/>
      <c r="F10" s="38"/>
      <c r="G10" s="38"/>
      <c r="H10" s="38"/>
      <c r="I10" s="38"/>
      <c r="J10" s="23"/>
      <c r="K10" s="26"/>
      <c r="L10" s="38"/>
      <c r="M10" s="38"/>
      <c r="N10" s="38"/>
      <c r="O10" s="38"/>
      <c r="P10" s="38"/>
      <c r="Q10" s="38"/>
      <c r="R10" s="38"/>
      <c r="S10" s="38"/>
      <c r="T10" s="23"/>
      <c r="U10" s="26"/>
      <c r="V10" s="38"/>
      <c r="W10" s="38"/>
      <c r="X10" s="38"/>
      <c r="Y10" s="38"/>
      <c r="Z10" s="38"/>
      <c r="AA10" s="38"/>
      <c r="AB10" s="38"/>
      <c r="AC10" s="38"/>
      <c r="AD10" s="23"/>
      <c r="BB10" s="39" t="s">
        <v>40</v>
      </c>
      <c r="BF10" s="39" t="s">
        <v>40</v>
      </c>
      <c r="CR10" s="10">
        <f t="shared" ca="1" si="28"/>
        <v>0.88958838171231258</v>
      </c>
      <c r="CS10" s="11">
        <f t="shared" ca="1" si="7"/>
        <v>1</v>
      </c>
      <c r="CT10" s="5"/>
      <c r="CU10" s="5">
        <v>10</v>
      </c>
      <c r="CV10" s="1">
        <v>0</v>
      </c>
      <c r="CW10" s="1">
        <v>0</v>
      </c>
      <c r="CX10" s="5"/>
      <c r="CY10" s="10">
        <f t="shared" ca="1" si="29"/>
        <v>0.66183311246726384</v>
      </c>
      <c r="CZ10" s="11">
        <f t="shared" ca="1" si="8"/>
        <v>11</v>
      </c>
      <c r="DA10" s="5"/>
      <c r="DB10" s="5">
        <v>10</v>
      </c>
      <c r="DC10" s="1">
        <v>0</v>
      </c>
      <c r="DD10" s="1">
        <v>0</v>
      </c>
      <c r="DF10" s="10">
        <f t="shared" ca="1" si="30"/>
        <v>0.49948913891173874</v>
      </c>
      <c r="DG10" s="11">
        <f t="shared" ca="1" si="9"/>
        <v>51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26"/>
      <c r="B11" s="38"/>
      <c r="C11" s="38"/>
      <c r="D11" s="38"/>
      <c r="E11" s="38"/>
      <c r="F11" s="38"/>
      <c r="G11" s="38"/>
      <c r="H11" s="38"/>
      <c r="I11" s="38"/>
      <c r="J11" s="23"/>
      <c r="K11" s="26"/>
      <c r="L11" s="38"/>
      <c r="M11" s="38"/>
      <c r="N11" s="38"/>
      <c r="O11" s="38"/>
      <c r="P11" s="38"/>
      <c r="Q11" s="38"/>
      <c r="R11" s="38"/>
      <c r="S11" s="38"/>
      <c r="T11" s="23"/>
      <c r="U11" s="26"/>
      <c r="V11" s="38"/>
      <c r="W11" s="38"/>
      <c r="X11" s="38"/>
      <c r="Y11" s="38"/>
      <c r="Z11" s="38"/>
      <c r="AA11" s="38"/>
      <c r="AB11" s="38"/>
      <c r="AC11" s="38"/>
      <c r="AD11" s="23"/>
      <c r="AN11" s="2">
        <f ca="1">INT(MOD(SIGN(AN1)*AN1/0.01,10))</f>
        <v>5</v>
      </c>
      <c r="CR11" s="10"/>
      <c r="CS11" s="11"/>
      <c r="CT11" s="5"/>
      <c r="CU11" s="5"/>
      <c r="CV11" s="1"/>
      <c r="CW11" s="1"/>
      <c r="CX11" s="5"/>
      <c r="CY11" s="10">
        <f t="shared" ca="1" si="29"/>
        <v>0.76725819759487057</v>
      </c>
      <c r="CZ11" s="11">
        <f t="shared" ca="1" si="8"/>
        <v>5</v>
      </c>
      <c r="DA11" s="5"/>
      <c r="DB11" s="5">
        <v>11</v>
      </c>
      <c r="DC11" s="1">
        <v>0</v>
      </c>
      <c r="DD11" s="1">
        <v>0</v>
      </c>
      <c r="DF11" s="10">
        <f t="shared" ca="1" si="30"/>
        <v>0.55748536943641658</v>
      </c>
      <c r="DG11" s="11">
        <f t="shared" ca="1" si="9"/>
        <v>46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38"/>
      <c r="C12" s="38"/>
      <c r="D12" s="38"/>
      <c r="E12" s="38"/>
      <c r="F12" s="38"/>
      <c r="G12" s="38"/>
      <c r="H12" s="38"/>
      <c r="I12" s="38"/>
      <c r="J12" s="23"/>
      <c r="K12" s="26"/>
      <c r="L12" s="38"/>
      <c r="M12" s="38"/>
      <c r="N12" s="38"/>
      <c r="O12" s="38"/>
      <c r="P12" s="38"/>
      <c r="Q12" s="38"/>
      <c r="R12" s="38"/>
      <c r="S12" s="38"/>
      <c r="T12" s="23"/>
      <c r="U12" s="26"/>
      <c r="V12" s="38"/>
      <c r="W12" s="38"/>
      <c r="X12" s="38"/>
      <c r="Y12" s="38"/>
      <c r="Z12" s="38"/>
      <c r="AA12" s="38"/>
      <c r="AB12" s="38"/>
      <c r="AC12" s="38"/>
      <c r="AD12" s="23"/>
      <c r="CR12" s="10"/>
      <c r="CS12" s="11"/>
      <c r="CT12" s="5"/>
      <c r="CU12" s="5"/>
      <c r="CV12" s="1"/>
      <c r="CW12" s="1"/>
      <c r="CX12" s="5"/>
      <c r="CY12" s="10">
        <f t="shared" ca="1" si="29"/>
        <v>0.83318405833894293</v>
      </c>
      <c r="CZ12" s="11">
        <f t="shared" ca="1" si="8"/>
        <v>3</v>
      </c>
      <c r="DA12" s="5"/>
      <c r="DB12" s="5">
        <v>12</v>
      </c>
      <c r="DC12" s="1">
        <v>0</v>
      </c>
      <c r="DD12" s="1">
        <v>0</v>
      </c>
      <c r="DF12" s="10">
        <f t="shared" ca="1" si="30"/>
        <v>0.75989412786931487</v>
      </c>
      <c r="DG12" s="11">
        <f t="shared" ca="1" si="9"/>
        <v>29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0"/>
      <c r="B13" s="41"/>
      <c r="C13" s="41"/>
      <c r="D13" s="41"/>
      <c r="E13" s="41"/>
      <c r="F13" s="41"/>
      <c r="G13" s="41"/>
      <c r="H13" s="41"/>
      <c r="I13" s="41"/>
      <c r="J13" s="42"/>
      <c r="K13" s="40"/>
      <c r="L13" s="41"/>
      <c r="M13" s="41"/>
      <c r="N13" s="41"/>
      <c r="O13" s="41"/>
      <c r="P13" s="41"/>
      <c r="Q13" s="41"/>
      <c r="R13" s="41"/>
      <c r="S13" s="41"/>
      <c r="T13" s="42"/>
      <c r="U13" s="40"/>
      <c r="V13" s="41"/>
      <c r="W13" s="43"/>
      <c r="X13" s="43"/>
      <c r="Y13" s="43"/>
      <c r="Z13" s="43"/>
      <c r="AA13" s="43"/>
      <c r="AB13" s="43"/>
      <c r="AC13" s="43"/>
      <c r="AD13" s="44"/>
      <c r="CR13" s="10"/>
      <c r="CS13" s="11"/>
      <c r="CT13" s="5"/>
      <c r="CU13" s="5"/>
      <c r="CV13" s="5"/>
      <c r="CW13" s="5"/>
      <c r="CX13" s="5"/>
      <c r="CY13" s="10">
        <f t="shared" ca="1" si="29"/>
        <v>0.76095109391291782</v>
      </c>
      <c r="CZ13" s="11">
        <f t="shared" ca="1" si="8"/>
        <v>8</v>
      </c>
      <c r="DA13" s="5"/>
      <c r="DB13" s="5">
        <v>13</v>
      </c>
      <c r="DC13" s="1">
        <v>0</v>
      </c>
      <c r="DD13" s="1">
        <v>0</v>
      </c>
      <c r="DF13" s="10">
        <f t="shared" ca="1" si="30"/>
        <v>0.78385088207816478</v>
      </c>
      <c r="DG13" s="11">
        <f t="shared" ca="1" si="9"/>
        <v>24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E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E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E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/>
      <c r="CS14" s="11"/>
      <c r="CT14" s="5"/>
      <c r="CU14" s="5"/>
      <c r="CV14" s="5"/>
      <c r="CW14" s="5"/>
      <c r="CX14" s="5"/>
      <c r="CY14" s="10">
        <f t="shared" ca="1" si="29"/>
        <v>0.21699071657622404</v>
      </c>
      <c r="CZ14" s="11">
        <f t="shared" ca="1" si="8"/>
        <v>16</v>
      </c>
      <c r="DA14" s="5"/>
      <c r="DB14" s="5">
        <v>14</v>
      </c>
      <c r="DC14" s="1">
        <v>0</v>
      </c>
      <c r="DD14" s="1">
        <v>0</v>
      </c>
      <c r="DF14" s="10">
        <f t="shared" ca="1" si="30"/>
        <v>0.73800563146549081</v>
      </c>
      <c r="DG14" s="11">
        <f t="shared" ca="1" si="9"/>
        <v>31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19" t="str">
        <f ca="1">AJ4&amp;AK4&amp;AL4&amp;AM4</f>
        <v>0.05×9＝</v>
      </c>
      <c r="C15" s="120"/>
      <c r="D15" s="120"/>
      <c r="E15" s="120"/>
      <c r="F15" s="120"/>
      <c r="G15" s="117">
        <f ca="1">AN4</f>
        <v>0.45</v>
      </c>
      <c r="H15" s="117"/>
      <c r="I15" s="118"/>
      <c r="J15" s="22"/>
      <c r="K15" s="21"/>
      <c r="L15" s="119" t="str">
        <f ca="1">AJ5&amp;AK5&amp;AL5&amp;AM5</f>
        <v>0.04×2＝</v>
      </c>
      <c r="M15" s="120"/>
      <c r="N15" s="120"/>
      <c r="O15" s="120"/>
      <c r="P15" s="120"/>
      <c r="Q15" s="117">
        <f ca="1">AN5</f>
        <v>0.08</v>
      </c>
      <c r="R15" s="117"/>
      <c r="S15" s="118"/>
      <c r="T15" s="22"/>
      <c r="U15" s="21"/>
      <c r="V15" s="119" t="str">
        <f ca="1">AJ6&amp;AK6&amp;AL6&amp;AM6</f>
        <v>0.07×8＝</v>
      </c>
      <c r="W15" s="120"/>
      <c r="X15" s="120"/>
      <c r="Y15" s="120"/>
      <c r="Z15" s="120"/>
      <c r="AA15" s="117">
        <f ca="1">AN6</f>
        <v>0.56000000000000005</v>
      </c>
      <c r="AB15" s="117"/>
      <c r="AC15" s="118"/>
      <c r="AD15" s="23"/>
      <c r="AN15" s="80"/>
      <c r="AZ15" s="5"/>
      <c r="BA15" s="5"/>
      <c r="BB15" s="5"/>
      <c r="BC15" s="5"/>
      <c r="CR15" s="10"/>
      <c r="CS15" s="11"/>
      <c r="CT15" s="5"/>
      <c r="CU15" s="5"/>
      <c r="CV15" s="5"/>
      <c r="CW15" s="5"/>
      <c r="CX15" s="5"/>
      <c r="CY15" s="10">
        <f t="shared" ca="1" si="29"/>
        <v>0.76579219182946845</v>
      </c>
      <c r="CZ15" s="11">
        <f t="shared" ca="1" si="8"/>
        <v>6</v>
      </c>
      <c r="DA15" s="5"/>
      <c r="DB15" s="5">
        <v>15</v>
      </c>
      <c r="DC15" s="1">
        <v>0</v>
      </c>
      <c r="DD15" s="1">
        <v>0</v>
      </c>
      <c r="DF15" s="10">
        <f t="shared" ca="1" si="30"/>
        <v>0.1255658331982471</v>
      </c>
      <c r="DG15" s="11">
        <f t="shared" ca="1" si="9"/>
        <v>78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/>
      <c r="CS16" s="11"/>
      <c r="CT16" s="5"/>
      <c r="CU16" s="5"/>
      <c r="CV16" s="5"/>
      <c r="CW16" s="5"/>
      <c r="CX16" s="5"/>
      <c r="CY16" s="10">
        <f t="shared" ca="1" si="29"/>
        <v>0.22063116741206434</v>
      </c>
      <c r="CZ16" s="11">
        <f t="shared" ca="1" si="8"/>
        <v>15</v>
      </c>
      <c r="DA16" s="5"/>
      <c r="DB16" s="5">
        <v>16</v>
      </c>
      <c r="DC16" s="1">
        <v>0</v>
      </c>
      <c r="DD16" s="1">
        <v>0</v>
      </c>
      <c r="DF16" s="10">
        <f t="shared" ca="1" si="30"/>
        <v>0.36902714324271901</v>
      </c>
      <c r="DG16" s="11">
        <f t="shared" ca="1" si="9"/>
        <v>59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108"/>
      <c r="E17" s="109">
        <f ca="1">$AZ4</f>
        <v>0</v>
      </c>
      <c r="F17" s="109" t="str">
        <f ca="1">IF(AQ4=2,".",)</f>
        <v>.</v>
      </c>
      <c r="G17" s="109">
        <f ca="1">$BA4</f>
        <v>0</v>
      </c>
      <c r="H17" s="109">
        <f ca="1">IF(AQ4=1,".",)</f>
        <v>0</v>
      </c>
      <c r="I17" s="109">
        <f ca="1">$BB4</f>
        <v>5</v>
      </c>
      <c r="J17" s="23"/>
      <c r="K17" s="26"/>
      <c r="L17" s="27"/>
      <c r="M17" s="27"/>
      <c r="N17" s="108"/>
      <c r="O17" s="109">
        <f ca="1">$AZ5</f>
        <v>0</v>
      </c>
      <c r="P17" s="109" t="str">
        <f ca="1">IF(AQ5=2,".",)</f>
        <v>.</v>
      </c>
      <c r="Q17" s="109">
        <f ca="1">$BA5</f>
        <v>0</v>
      </c>
      <c r="R17" s="109">
        <f ca="1">IF(AQ5=1,".",)</f>
        <v>0</v>
      </c>
      <c r="S17" s="109">
        <f ca="1">$BB5</f>
        <v>4</v>
      </c>
      <c r="T17" s="23"/>
      <c r="U17" s="26"/>
      <c r="V17" s="27"/>
      <c r="W17" s="27"/>
      <c r="X17" s="108"/>
      <c r="Y17" s="109">
        <f ca="1">$AZ6</f>
        <v>0</v>
      </c>
      <c r="Z17" s="109" t="str">
        <f ca="1">IF(AQ6=2,".",)</f>
        <v>.</v>
      </c>
      <c r="AA17" s="109">
        <f ca="1">$BA6</f>
        <v>0</v>
      </c>
      <c r="AB17" s="109">
        <f ca="1">IF(AQ6=1,".",)</f>
        <v>0</v>
      </c>
      <c r="AC17" s="109">
        <f ca="1">$BB6</f>
        <v>7</v>
      </c>
      <c r="AD17" s="23"/>
      <c r="CR17" s="10"/>
      <c r="CS17" s="11"/>
      <c r="CT17" s="5"/>
      <c r="CU17" s="5"/>
      <c r="CV17" s="5"/>
      <c r="CW17" s="5"/>
      <c r="CX17" s="5"/>
      <c r="CY17" s="10">
        <f t="shared" ca="1" si="29"/>
        <v>0.51549015607502513</v>
      </c>
      <c r="CZ17" s="11">
        <f t="shared" ca="1" si="8"/>
        <v>13</v>
      </c>
      <c r="DA17" s="5"/>
      <c r="DB17" s="5">
        <v>17</v>
      </c>
      <c r="DC17" s="1">
        <v>0</v>
      </c>
      <c r="DD17" s="1">
        <v>0</v>
      </c>
      <c r="DF17" s="10">
        <f t="shared" ca="1" si="30"/>
        <v>0.9357314715320747</v>
      </c>
      <c r="DG17" s="11">
        <f t="shared" ca="1" si="9"/>
        <v>5</v>
      </c>
      <c r="DH17" s="5"/>
      <c r="DI17" s="5">
        <v>17</v>
      </c>
      <c r="DJ17" s="1">
        <v>2</v>
      </c>
      <c r="DK17" s="1">
        <v>6</v>
      </c>
    </row>
    <row r="18" spans="1:115" ht="45.95" customHeight="1" x14ac:dyDescent="0.25">
      <c r="A18" s="26"/>
      <c r="B18" s="30"/>
      <c r="C18" s="30"/>
      <c r="D18" s="110" t="s">
        <v>1</v>
      </c>
      <c r="E18" s="109"/>
      <c r="F18" s="109"/>
      <c r="G18" s="109">
        <f ca="1">$BE4</f>
        <v>0</v>
      </c>
      <c r="H18" s="109"/>
      <c r="I18" s="109">
        <f ca="1">$BF4</f>
        <v>9</v>
      </c>
      <c r="J18" s="23"/>
      <c r="K18" s="26"/>
      <c r="L18" s="30"/>
      <c r="M18" s="30"/>
      <c r="N18" s="110" t="s">
        <v>1</v>
      </c>
      <c r="O18" s="109"/>
      <c r="P18" s="109"/>
      <c r="Q18" s="109">
        <f ca="1">$BE5</f>
        <v>0</v>
      </c>
      <c r="R18" s="109"/>
      <c r="S18" s="109">
        <f ca="1">$BF5</f>
        <v>2</v>
      </c>
      <c r="T18" s="23"/>
      <c r="U18" s="26"/>
      <c r="V18" s="30"/>
      <c r="W18" s="30"/>
      <c r="X18" s="110" t="s">
        <v>1</v>
      </c>
      <c r="Y18" s="109"/>
      <c r="Z18" s="109"/>
      <c r="AA18" s="109">
        <f ca="1">$BE6</f>
        <v>0</v>
      </c>
      <c r="AB18" s="109"/>
      <c r="AC18" s="109">
        <f ca="1">$BF6</f>
        <v>8</v>
      </c>
      <c r="AD18" s="23"/>
      <c r="CR18" s="10"/>
      <c r="CS18" s="11"/>
      <c r="CT18" s="5"/>
      <c r="CU18" s="5"/>
      <c r="CV18" s="5"/>
      <c r="CW18" s="5"/>
      <c r="CX18" s="5"/>
      <c r="CY18" s="10">
        <f t="shared" ca="1" si="29"/>
        <v>0.65259361730501986</v>
      </c>
      <c r="CZ18" s="11">
        <f t="shared" ca="1" si="8"/>
        <v>12</v>
      </c>
      <c r="DA18" s="5"/>
      <c r="DB18" s="5">
        <v>18</v>
      </c>
      <c r="DC18" s="1">
        <v>0</v>
      </c>
      <c r="DD18" s="1">
        <v>0</v>
      </c>
      <c r="DF18" s="10">
        <f t="shared" ca="1" si="30"/>
        <v>3.2923998517776498E-2</v>
      </c>
      <c r="DG18" s="11">
        <f t="shared" ca="1" si="9"/>
        <v>88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26"/>
      <c r="B19" s="38"/>
      <c r="C19" s="38"/>
      <c r="D19" s="109"/>
      <c r="E19" s="109"/>
      <c r="F19" s="109"/>
      <c r="G19" s="109"/>
      <c r="H19" s="109"/>
      <c r="I19" s="109"/>
      <c r="J19" s="23"/>
      <c r="K19" s="26"/>
      <c r="L19" s="38"/>
      <c r="M19" s="38"/>
      <c r="N19" s="109"/>
      <c r="O19" s="109"/>
      <c r="P19" s="109"/>
      <c r="Q19" s="109"/>
      <c r="R19" s="109"/>
      <c r="S19" s="109"/>
      <c r="T19" s="23"/>
      <c r="U19" s="26"/>
      <c r="V19" s="38"/>
      <c r="W19" s="38"/>
      <c r="X19" s="109"/>
      <c r="Y19" s="109"/>
      <c r="Z19" s="109"/>
      <c r="AA19" s="109"/>
      <c r="AB19" s="109"/>
      <c r="AC19" s="109"/>
      <c r="AD19" s="23"/>
      <c r="AN19" s="80"/>
      <c r="CR19" s="10"/>
      <c r="CS19" s="11"/>
      <c r="CT19" s="5"/>
      <c r="CU19" s="5"/>
      <c r="CV19" s="5"/>
      <c r="CW19" s="5"/>
      <c r="CX19" s="5"/>
      <c r="CY19" s="10"/>
      <c r="CZ19" s="11"/>
      <c r="DA19" s="5"/>
      <c r="DB19" s="5"/>
      <c r="DC19" s="1"/>
      <c r="DD19" s="1"/>
      <c r="DF19" s="10">
        <f t="shared" ca="1" si="30"/>
        <v>0.85501785824453658</v>
      </c>
      <c r="DG19" s="11">
        <f t="shared" ca="1" si="9"/>
        <v>13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26"/>
      <c r="B20" s="38"/>
      <c r="C20" s="38"/>
      <c r="D20" s="38"/>
      <c r="E20" s="38"/>
      <c r="F20" s="38"/>
      <c r="G20" s="38"/>
      <c r="H20" s="38"/>
      <c r="I20" s="38"/>
      <c r="J20" s="23"/>
      <c r="K20" s="26"/>
      <c r="L20" s="38"/>
      <c r="M20" s="38"/>
      <c r="N20" s="38"/>
      <c r="O20" s="38"/>
      <c r="P20" s="38"/>
      <c r="Q20" s="38"/>
      <c r="R20" s="38"/>
      <c r="S20" s="38"/>
      <c r="T20" s="23"/>
      <c r="U20" s="26"/>
      <c r="V20" s="38"/>
      <c r="W20" s="38"/>
      <c r="X20" s="38"/>
      <c r="Y20" s="38"/>
      <c r="Z20" s="38"/>
      <c r="AA20" s="38"/>
      <c r="AB20" s="38"/>
      <c r="AC20" s="38"/>
      <c r="AD20" s="23"/>
      <c r="CR20" s="10"/>
      <c r="CS20" s="11"/>
      <c r="CT20" s="5"/>
      <c r="CU20" s="5"/>
      <c r="CV20" s="5"/>
      <c r="CW20" s="5"/>
      <c r="CX20" s="5"/>
      <c r="CY20" s="10"/>
      <c r="CZ20" s="11"/>
      <c r="DA20" s="5"/>
      <c r="DB20" s="5"/>
      <c r="DC20" s="1"/>
      <c r="DD20" s="1"/>
      <c r="DF20" s="10">
        <f t="shared" ca="1" si="30"/>
        <v>0.60168253486288192</v>
      </c>
      <c r="DG20" s="11">
        <f t="shared" ca="1" si="9"/>
        <v>41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26"/>
      <c r="B21" s="38"/>
      <c r="C21" s="38"/>
      <c r="D21" s="38"/>
      <c r="E21" s="38"/>
      <c r="F21" s="38"/>
      <c r="G21" s="38"/>
      <c r="H21" s="38"/>
      <c r="I21" s="38"/>
      <c r="J21" s="23"/>
      <c r="K21" s="26"/>
      <c r="L21" s="38"/>
      <c r="M21" s="38"/>
      <c r="N21" s="38"/>
      <c r="O21" s="38"/>
      <c r="P21" s="38"/>
      <c r="Q21" s="38"/>
      <c r="R21" s="38"/>
      <c r="S21" s="38"/>
      <c r="T21" s="23"/>
      <c r="U21" s="26"/>
      <c r="V21" s="38"/>
      <c r="W21" s="38"/>
      <c r="X21" s="38"/>
      <c r="Y21" s="38"/>
      <c r="Z21" s="38"/>
      <c r="AA21" s="38"/>
      <c r="AB21" s="38"/>
      <c r="AC21" s="38"/>
      <c r="AD21" s="23"/>
      <c r="CR21" s="10"/>
      <c r="CS21" s="11"/>
      <c r="CT21" s="5"/>
      <c r="CU21" s="5"/>
      <c r="CV21" s="5"/>
      <c r="CW21" s="5"/>
      <c r="CX21" s="5"/>
      <c r="CY21" s="10"/>
      <c r="CZ21" s="11"/>
      <c r="DA21" s="5"/>
      <c r="DB21" s="5"/>
      <c r="DC21" s="1"/>
      <c r="DD21" s="1"/>
      <c r="DF21" s="10">
        <f t="shared" ca="1" si="30"/>
        <v>0.1271157427755697</v>
      </c>
      <c r="DG21" s="11">
        <f t="shared" ca="1" si="9"/>
        <v>77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38"/>
      <c r="C22" s="38"/>
      <c r="D22" s="38"/>
      <c r="E22" s="38"/>
      <c r="F22" s="38"/>
      <c r="G22" s="38"/>
      <c r="H22" s="38"/>
      <c r="I22" s="38"/>
      <c r="J22" s="23"/>
      <c r="K22" s="26"/>
      <c r="L22" s="38"/>
      <c r="M22" s="38"/>
      <c r="N22" s="38"/>
      <c r="O22" s="38"/>
      <c r="P22" s="38"/>
      <c r="Q22" s="38"/>
      <c r="R22" s="38"/>
      <c r="S22" s="38"/>
      <c r="T22" s="23"/>
      <c r="U22" s="26"/>
      <c r="V22" s="38"/>
      <c r="W22" s="38"/>
      <c r="X22" s="38"/>
      <c r="Y22" s="38"/>
      <c r="Z22" s="38"/>
      <c r="AA22" s="38"/>
      <c r="AB22" s="38"/>
      <c r="AC22" s="38"/>
      <c r="AD22" s="23"/>
      <c r="CR22" s="10"/>
      <c r="CS22" s="11"/>
      <c r="CT22" s="5"/>
      <c r="CU22" s="5"/>
      <c r="CV22" s="5"/>
      <c r="CW22" s="5"/>
      <c r="CX22" s="5"/>
      <c r="CY22" s="10"/>
      <c r="CZ22" s="11"/>
      <c r="DA22" s="5"/>
      <c r="DB22" s="5"/>
      <c r="DC22" s="1"/>
      <c r="DD22" s="1"/>
      <c r="DF22" s="10">
        <f t="shared" ca="1" si="30"/>
        <v>0.13793661422665371</v>
      </c>
      <c r="DG22" s="11">
        <f t="shared" ca="1" si="9"/>
        <v>76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2"/>
      <c r="K23" s="40"/>
      <c r="L23" s="41"/>
      <c r="M23" s="41"/>
      <c r="N23" s="41"/>
      <c r="O23" s="41"/>
      <c r="P23" s="41"/>
      <c r="Q23" s="41"/>
      <c r="R23" s="41"/>
      <c r="S23" s="41"/>
      <c r="T23" s="42"/>
      <c r="U23" s="40"/>
      <c r="V23" s="41"/>
      <c r="W23" s="43"/>
      <c r="X23" s="43"/>
      <c r="Y23" s="43"/>
      <c r="Z23" s="43"/>
      <c r="AA23" s="43"/>
      <c r="AB23" s="43"/>
      <c r="AC23" s="43"/>
      <c r="AD23" s="44"/>
      <c r="CR23" s="10"/>
      <c r="CS23" s="11"/>
      <c r="CT23" s="5"/>
      <c r="CU23" s="5"/>
      <c r="CV23" s="5"/>
      <c r="CW23" s="5"/>
      <c r="CX23" s="5"/>
      <c r="CY23" s="10"/>
      <c r="CZ23" s="11"/>
      <c r="DA23" s="5"/>
      <c r="DB23" s="5"/>
      <c r="DC23" s="1"/>
      <c r="DD23" s="1"/>
      <c r="DF23" s="10">
        <f t="shared" ca="1" si="30"/>
        <v>0.6933820505051016</v>
      </c>
      <c r="DG23" s="11">
        <f t="shared" ca="1" si="9"/>
        <v>36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E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E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E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/>
      <c r="CZ24" s="11"/>
      <c r="DA24" s="5"/>
      <c r="DB24" s="5"/>
      <c r="DC24" s="1"/>
      <c r="DD24" s="1"/>
      <c r="DF24" s="10">
        <f t="shared" ca="1" si="30"/>
        <v>6.2747907703998407E-2</v>
      </c>
      <c r="DG24" s="11">
        <f t="shared" ca="1" si="9"/>
        <v>86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19" t="str">
        <f ca="1">AJ7&amp;AK7&amp;AL7&amp;AM7</f>
        <v>0.05×4＝</v>
      </c>
      <c r="C25" s="120"/>
      <c r="D25" s="120"/>
      <c r="E25" s="120"/>
      <c r="F25" s="120"/>
      <c r="G25" s="117">
        <f ca="1">AN7</f>
        <v>0.2</v>
      </c>
      <c r="H25" s="117"/>
      <c r="I25" s="118"/>
      <c r="J25" s="22"/>
      <c r="K25" s="21"/>
      <c r="L25" s="119" t="str">
        <f ca="1">AJ8&amp;AK8&amp;AL8&amp;AM8</f>
        <v>0.01×2＝</v>
      </c>
      <c r="M25" s="120"/>
      <c r="N25" s="120"/>
      <c r="O25" s="120"/>
      <c r="P25" s="120"/>
      <c r="Q25" s="117">
        <f ca="1">AN8</f>
        <v>0.02</v>
      </c>
      <c r="R25" s="117"/>
      <c r="S25" s="118"/>
      <c r="T25" s="22"/>
      <c r="U25" s="21"/>
      <c r="V25" s="119" t="str">
        <f ca="1">AJ9&amp;AK9&amp;AL9&amp;AM9</f>
        <v>0.03×6＝</v>
      </c>
      <c r="W25" s="120"/>
      <c r="X25" s="120"/>
      <c r="Y25" s="120"/>
      <c r="Z25" s="120"/>
      <c r="AA25" s="117">
        <f ca="1">AN9</f>
        <v>0.18</v>
      </c>
      <c r="AB25" s="117"/>
      <c r="AC25" s="118"/>
      <c r="AD25" s="23"/>
      <c r="CR25" s="10"/>
      <c r="CS25" s="11"/>
      <c r="CT25" s="5"/>
      <c r="CU25" s="5"/>
      <c r="CV25" s="5"/>
      <c r="CW25" s="5"/>
      <c r="CX25" s="5"/>
      <c r="CY25" s="10"/>
      <c r="CZ25" s="11"/>
      <c r="DA25" s="5"/>
      <c r="DB25" s="5"/>
      <c r="DC25" s="1"/>
      <c r="DD25" s="1"/>
      <c r="DF25" s="10">
        <f t="shared" ca="1" si="30"/>
        <v>0.78468429798112105</v>
      </c>
      <c r="DG25" s="11">
        <f t="shared" ca="1" si="9"/>
        <v>23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/>
      <c r="CZ26" s="11"/>
      <c r="DA26" s="5"/>
      <c r="DB26" s="5"/>
      <c r="DC26" s="1"/>
      <c r="DD26" s="1"/>
      <c r="DF26" s="10">
        <f t="shared" ca="1" si="30"/>
        <v>8.9439135303852502E-2</v>
      </c>
      <c r="DG26" s="11">
        <f t="shared" ca="1" si="9"/>
        <v>82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108"/>
      <c r="E27" s="109">
        <f ca="1">$AZ7</f>
        <v>0</v>
      </c>
      <c r="F27" s="109" t="str">
        <f ca="1">IF(AQ7=2,".",)</f>
        <v>.</v>
      </c>
      <c r="G27" s="109">
        <f ca="1">$BA7</f>
        <v>0</v>
      </c>
      <c r="H27" s="109">
        <f ca="1">IF(AQ7=1,".",)</f>
        <v>0</v>
      </c>
      <c r="I27" s="109">
        <f ca="1">$BB7</f>
        <v>5</v>
      </c>
      <c r="J27" s="23"/>
      <c r="K27" s="26"/>
      <c r="L27" s="27"/>
      <c r="M27" s="27"/>
      <c r="N27" s="108"/>
      <c r="O27" s="109">
        <f ca="1">$AZ8</f>
        <v>0</v>
      </c>
      <c r="P27" s="109" t="str">
        <f ca="1">IF(AQ8=2,".",)</f>
        <v>.</v>
      </c>
      <c r="Q27" s="109">
        <f ca="1">$BA8</f>
        <v>0</v>
      </c>
      <c r="R27" s="109">
        <f ca="1">IF(AQ8=1,".",)</f>
        <v>0</v>
      </c>
      <c r="S27" s="109">
        <f ca="1">$BB8</f>
        <v>1</v>
      </c>
      <c r="T27" s="23"/>
      <c r="U27" s="26"/>
      <c r="V27" s="27"/>
      <c r="W27" s="27"/>
      <c r="X27" s="108"/>
      <c r="Y27" s="109">
        <f ca="1">$AZ9</f>
        <v>0</v>
      </c>
      <c r="Z27" s="109" t="str">
        <f ca="1">IF(AQ9=2,".",)</f>
        <v>.</v>
      </c>
      <c r="AA27" s="109">
        <f ca="1">$BA9</f>
        <v>0</v>
      </c>
      <c r="AB27" s="109">
        <f ca="1">IF(AQ9=1,".",)</f>
        <v>0</v>
      </c>
      <c r="AC27" s="109">
        <f ca="1">$BB9</f>
        <v>3</v>
      </c>
      <c r="AD27" s="23"/>
      <c r="CR27" s="10"/>
      <c r="CS27" s="11"/>
      <c r="CT27" s="5"/>
      <c r="CU27" s="5"/>
      <c r="CV27" s="5"/>
      <c r="CW27" s="5"/>
      <c r="CX27" s="5"/>
      <c r="CY27" s="10"/>
      <c r="CZ27" s="11"/>
      <c r="DA27" s="5"/>
      <c r="DB27" s="5"/>
      <c r="DC27" s="1"/>
      <c r="DD27" s="1"/>
      <c r="DF27" s="10">
        <f t="shared" ca="1" si="30"/>
        <v>0.84469656434009777</v>
      </c>
      <c r="DG27" s="11">
        <f t="shared" ca="1" si="9"/>
        <v>14</v>
      </c>
      <c r="DH27" s="5"/>
      <c r="DI27" s="5">
        <v>27</v>
      </c>
      <c r="DJ27" s="1">
        <v>3</v>
      </c>
      <c r="DK27" s="1">
        <v>6</v>
      </c>
    </row>
    <row r="28" spans="1:115" ht="45.95" customHeight="1" x14ac:dyDescent="0.25">
      <c r="A28" s="26"/>
      <c r="B28" s="30"/>
      <c r="C28" s="30"/>
      <c r="D28" s="110" t="s">
        <v>1</v>
      </c>
      <c r="E28" s="109"/>
      <c r="F28" s="109"/>
      <c r="G28" s="109">
        <f ca="1">$BE7</f>
        <v>0</v>
      </c>
      <c r="H28" s="109"/>
      <c r="I28" s="109">
        <f ca="1">$BF7</f>
        <v>4</v>
      </c>
      <c r="J28" s="23"/>
      <c r="K28" s="26"/>
      <c r="L28" s="30"/>
      <c r="M28" s="30"/>
      <c r="N28" s="110" t="s">
        <v>1</v>
      </c>
      <c r="O28" s="109"/>
      <c r="P28" s="109"/>
      <c r="Q28" s="109">
        <f ca="1">$BE8</f>
        <v>0</v>
      </c>
      <c r="R28" s="109"/>
      <c r="S28" s="109">
        <f ca="1">$BF8</f>
        <v>2</v>
      </c>
      <c r="T28" s="23"/>
      <c r="U28" s="26"/>
      <c r="V28" s="30"/>
      <c r="W28" s="30"/>
      <c r="X28" s="110" t="s">
        <v>1</v>
      </c>
      <c r="Y28" s="109"/>
      <c r="Z28" s="109"/>
      <c r="AA28" s="109">
        <f ca="1">$BE9</f>
        <v>0</v>
      </c>
      <c r="AB28" s="109"/>
      <c r="AC28" s="109">
        <f ca="1">$BF9</f>
        <v>6</v>
      </c>
      <c r="AD28" s="23"/>
      <c r="CR28" s="10"/>
      <c r="CS28" s="11"/>
      <c r="CT28" s="5"/>
      <c r="CU28" s="5"/>
      <c r="CV28" s="5"/>
      <c r="CW28" s="5"/>
      <c r="CX28" s="5"/>
      <c r="CY28" s="10"/>
      <c r="CZ28" s="11"/>
      <c r="DA28" s="5"/>
      <c r="DB28" s="5"/>
      <c r="DC28" s="1"/>
      <c r="DD28" s="1"/>
      <c r="DF28" s="10">
        <f t="shared" ca="1" si="30"/>
        <v>0.30252438890565969</v>
      </c>
      <c r="DG28" s="11">
        <f t="shared" ca="1" si="9"/>
        <v>63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26"/>
      <c r="B29" s="38"/>
      <c r="C29" s="38"/>
      <c r="D29" s="109"/>
      <c r="E29" s="109"/>
      <c r="F29" s="109"/>
      <c r="G29" s="109"/>
      <c r="H29" s="109"/>
      <c r="I29" s="109"/>
      <c r="J29" s="23"/>
      <c r="K29" s="26"/>
      <c r="L29" s="38"/>
      <c r="M29" s="38"/>
      <c r="N29" s="109"/>
      <c r="O29" s="109"/>
      <c r="P29" s="109"/>
      <c r="Q29" s="109"/>
      <c r="R29" s="109"/>
      <c r="S29" s="109"/>
      <c r="T29" s="23"/>
      <c r="U29" s="26"/>
      <c r="V29" s="38"/>
      <c r="W29" s="38"/>
      <c r="X29" s="109"/>
      <c r="Y29" s="109"/>
      <c r="Z29" s="109"/>
      <c r="AA29" s="109"/>
      <c r="AB29" s="109"/>
      <c r="AC29" s="109"/>
      <c r="AD29" s="23"/>
      <c r="CR29" s="10"/>
      <c r="CS29" s="11"/>
      <c r="CT29" s="5"/>
      <c r="CU29" s="5"/>
      <c r="CV29" s="5"/>
      <c r="CW29" s="5"/>
      <c r="CX29" s="5"/>
      <c r="CY29" s="10"/>
      <c r="CZ29" s="11"/>
      <c r="DA29" s="5"/>
      <c r="DB29" s="5"/>
      <c r="DC29" s="1"/>
      <c r="DD29" s="1"/>
      <c r="DF29" s="10">
        <f t="shared" ca="1" si="30"/>
        <v>0.80472575512146294</v>
      </c>
      <c r="DG29" s="11">
        <f t="shared" ca="1" si="9"/>
        <v>17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26"/>
      <c r="B30" s="38"/>
      <c r="C30" s="38"/>
      <c r="D30" s="38"/>
      <c r="E30" s="38"/>
      <c r="F30" s="38"/>
      <c r="G30" s="38"/>
      <c r="H30" s="38"/>
      <c r="I30" s="38"/>
      <c r="J30" s="23"/>
      <c r="K30" s="26"/>
      <c r="L30" s="38"/>
      <c r="M30" s="38"/>
      <c r="N30" s="38"/>
      <c r="O30" s="38"/>
      <c r="P30" s="38"/>
      <c r="Q30" s="38"/>
      <c r="R30" s="38"/>
      <c r="S30" s="38"/>
      <c r="T30" s="23"/>
      <c r="U30" s="26"/>
      <c r="V30" s="38"/>
      <c r="W30" s="38"/>
      <c r="X30" s="38"/>
      <c r="Y30" s="38"/>
      <c r="Z30" s="38"/>
      <c r="AA30" s="38"/>
      <c r="AB30" s="38"/>
      <c r="AC30" s="38"/>
      <c r="AD30" s="23"/>
      <c r="CR30" s="10"/>
      <c r="CS30" s="11"/>
      <c r="CT30" s="5"/>
      <c r="CU30" s="5"/>
      <c r="CV30" s="5"/>
      <c r="CW30" s="5"/>
      <c r="CX30" s="5"/>
      <c r="CY30" s="10"/>
      <c r="CZ30" s="11"/>
      <c r="DA30" s="5"/>
      <c r="DB30" s="5"/>
      <c r="DC30" s="1"/>
      <c r="DD30" s="1"/>
      <c r="DF30" s="10">
        <f t="shared" ca="1" si="30"/>
        <v>0.97668518576032537</v>
      </c>
      <c r="DG30" s="11">
        <f t="shared" ca="1" si="9"/>
        <v>1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26"/>
      <c r="B31" s="38"/>
      <c r="C31" s="38"/>
      <c r="D31" s="38"/>
      <c r="E31" s="38"/>
      <c r="F31" s="38"/>
      <c r="G31" s="38"/>
      <c r="H31" s="38"/>
      <c r="I31" s="38"/>
      <c r="J31" s="23"/>
      <c r="K31" s="26"/>
      <c r="L31" s="38"/>
      <c r="M31" s="38"/>
      <c r="N31" s="38"/>
      <c r="O31" s="38"/>
      <c r="P31" s="38"/>
      <c r="Q31" s="38"/>
      <c r="R31" s="38"/>
      <c r="S31" s="38"/>
      <c r="T31" s="23"/>
      <c r="U31" s="26"/>
      <c r="V31" s="38"/>
      <c r="W31" s="38"/>
      <c r="X31" s="38"/>
      <c r="Y31" s="38"/>
      <c r="Z31" s="38"/>
      <c r="AA31" s="38"/>
      <c r="AB31" s="38"/>
      <c r="AC31" s="38"/>
      <c r="AD31" s="23"/>
      <c r="CP31" s="5"/>
      <c r="CR31" s="10"/>
      <c r="CS31" s="11"/>
      <c r="CT31" s="5"/>
      <c r="CU31" s="5"/>
      <c r="CV31" s="5"/>
      <c r="CW31" s="5"/>
      <c r="CX31" s="5"/>
      <c r="CY31" s="10"/>
      <c r="CZ31" s="11"/>
      <c r="DA31" s="5"/>
      <c r="DB31" s="5"/>
      <c r="DC31" s="1"/>
      <c r="DD31" s="1"/>
      <c r="DF31" s="10">
        <f t="shared" ca="1" si="30"/>
        <v>0.55073992745210854</v>
      </c>
      <c r="DG31" s="11">
        <f t="shared" ca="1" si="9"/>
        <v>47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38"/>
      <c r="C32" s="38"/>
      <c r="D32" s="38"/>
      <c r="E32" s="38"/>
      <c r="F32" s="38"/>
      <c r="G32" s="38"/>
      <c r="H32" s="38"/>
      <c r="I32" s="38"/>
      <c r="J32" s="23"/>
      <c r="K32" s="26"/>
      <c r="L32" s="38"/>
      <c r="M32" s="38"/>
      <c r="N32" s="38"/>
      <c r="O32" s="38"/>
      <c r="P32" s="38"/>
      <c r="Q32" s="38"/>
      <c r="R32" s="38"/>
      <c r="S32" s="38"/>
      <c r="T32" s="23"/>
      <c r="U32" s="26"/>
      <c r="V32" s="38"/>
      <c r="W32" s="38"/>
      <c r="X32" s="38"/>
      <c r="Y32" s="38"/>
      <c r="Z32" s="38"/>
      <c r="AA32" s="38"/>
      <c r="AB32" s="38"/>
      <c r="AC32" s="38"/>
      <c r="AD32" s="23"/>
      <c r="CP32" s="5"/>
      <c r="CR32" s="10"/>
      <c r="CS32" s="11"/>
      <c r="CT32" s="5"/>
      <c r="CU32" s="5"/>
      <c r="CV32" s="5"/>
      <c r="CW32" s="5"/>
      <c r="CX32" s="5"/>
      <c r="CY32" s="10"/>
      <c r="CZ32" s="11"/>
      <c r="DA32" s="5"/>
      <c r="DB32" s="5"/>
      <c r="DC32" s="1"/>
      <c r="DD32" s="1"/>
      <c r="DF32" s="10">
        <f t="shared" ca="1" si="30"/>
        <v>0.78744297541944863</v>
      </c>
      <c r="DG32" s="11">
        <f t="shared" ca="1" si="9"/>
        <v>21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45"/>
      <c r="B33" s="43"/>
      <c r="C33" s="43"/>
      <c r="D33" s="43"/>
      <c r="E33" s="43"/>
      <c r="F33" s="43"/>
      <c r="G33" s="43"/>
      <c r="H33" s="43"/>
      <c r="I33" s="43"/>
      <c r="J33" s="44"/>
      <c r="K33" s="45"/>
      <c r="L33" s="43"/>
      <c r="M33" s="43"/>
      <c r="N33" s="43"/>
      <c r="O33" s="43"/>
      <c r="P33" s="43"/>
      <c r="Q33" s="43"/>
      <c r="R33" s="43"/>
      <c r="S33" s="43"/>
      <c r="T33" s="44"/>
      <c r="U33" s="45"/>
      <c r="V33" s="43"/>
      <c r="W33" s="43"/>
      <c r="X33" s="43"/>
      <c r="Y33" s="43"/>
      <c r="Z33" s="43"/>
      <c r="AA33" s="43"/>
      <c r="AB33" s="43"/>
      <c r="AC33" s="43"/>
      <c r="AD33" s="44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/>
      <c r="CZ33" s="11"/>
      <c r="DA33" s="5"/>
      <c r="DB33" s="5"/>
      <c r="DC33" s="1"/>
      <c r="DD33" s="1"/>
      <c r="DF33" s="10">
        <f t="shared" ca="1" si="30"/>
        <v>2.4379715422161441E-2</v>
      </c>
      <c r="DG33" s="11">
        <f t="shared" ca="1" si="9"/>
        <v>89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1" t="str">
        <f>A1</f>
        <v>小数×整数 0.01×1 式のみ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22">
        <f>AB1</f>
        <v>1</v>
      </c>
      <c r="AC34" s="122"/>
      <c r="AD34" s="122"/>
      <c r="AG34" s="3" t="str">
        <f t="shared" ref="AG34:AG42" ca="1" si="32">AG1</f>
        <v>E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3">AS1</f>
        <v>①</v>
      </c>
      <c r="AT34" s="6">
        <f t="shared" ca="1" si="33"/>
        <v>5</v>
      </c>
      <c r="AU34" s="6" t="str">
        <f t="shared" si="33"/>
        <v>×</v>
      </c>
      <c r="AV34" s="6">
        <f t="shared" ca="1" si="33"/>
        <v>7</v>
      </c>
      <c r="AW34" s="6" t="str">
        <f t="shared" si="33"/>
        <v>＝</v>
      </c>
      <c r="AX34" s="46">
        <f ca="1">AX1</f>
        <v>35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5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7</v>
      </c>
      <c r="BH34" s="47"/>
      <c r="BI34" s="48"/>
      <c r="BJ34" s="49">
        <f ca="1">MOD(ROUNDDOWN(($AT34*$BF34)/1000,0),10)</f>
        <v>0</v>
      </c>
      <c r="BK34" s="49">
        <f ca="1">MOD(ROUNDDOWN(($AT34*$BF34)/100,0),10)</f>
        <v>0</v>
      </c>
      <c r="BL34" s="49">
        <f ca="1">MOD(ROUNDDOWN(($AT34*$BF34)/10,0),10)</f>
        <v>3</v>
      </c>
      <c r="BM34" s="50">
        <f ca="1">MOD(ROUNDDOWN(($AT34*$BF34)/1,0),10)</f>
        <v>5</v>
      </c>
      <c r="BO34" s="47"/>
      <c r="BP34" s="49">
        <f ca="1">MOD(ROUNDDOWN(($AT34*$BE34)/1000,0),10)</f>
        <v>0</v>
      </c>
      <c r="BQ34" s="49">
        <f ca="1">MOD(ROUNDDOWN(($AT34*$BE34)/100,0),10)</f>
        <v>0</v>
      </c>
      <c r="BR34" s="49">
        <f ca="1">MOD(ROUNDDOWN(($AT34*$BE34)/10,0),10)</f>
        <v>0</v>
      </c>
      <c r="BS34" s="49">
        <f ca="1">MOD(ROUNDDOWN(($AT34*$BE34)/1,0),10)</f>
        <v>0</v>
      </c>
      <c r="BT34" s="51"/>
      <c r="BV34" s="52">
        <f t="shared" ref="BV34:BV42" ca="1" si="36">MOD(ROUNDDOWN(($AT34*$BD34)/1000,0),10)</f>
        <v>0</v>
      </c>
      <c r="BW34" s="49">
        <f t="shared" ref="BW34:BW42" ca="1" si="37">MOD(ROUNDDOWN(($AT34*$BD34)/100,0),10)</f>
        <v>0</v>
      </c>
      <c r="BX34" s="49">
        <f t="shared" ref="BX34:BX42" ca="1" si="38">MOD(ROUNDDOWN(($AT34*$BD34)/10,0),10)</f>
        <v>0</v>
      </c>
      <c r="BY34" s="49">
        <f t="shared" ref="BY34:BY42" ca="1" si="39">MOD(ROUNDDOWN(($AT34*$BD34)/1,0),10)</f>
        <v>0</v>
      </c>
      <c r="BZ34" s="53"/>
      <c r="CA34" s="51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0</v>
      </c>
      <c r="CG34" s="6">
        <f t="shared" ca="1" si="40"/>
        <v>3</v>
      </c>
      <c r="CH34" s="6">
        <f t="shared" ca="1" si="40"/>
        <v>5</v>
      </c>
      <c r="CJ34" s="52"/>
      <c r="CK34" s="49"/>
      <c r="CL34" s="49"/>
      <c r="CM34" s="53"/>
      <c r="CN34" s="49"/>
      <c r="CO34" s="50"/>
      <c r="CP34" s="5"/>
      <c r="CR34" s="10"/>
      <c r="CS34" s="11"/>
      <c r="CT34" s="5"/>
      <c r="CU34" s="5"/>
      <c r="CV34" s="5"/>
      <c r="CW34" s="5"/>
      <c r="CX34" s="5"/>
      <c r="CY34" s="10"/>
      <c r="CZ34" s="11"/>
      <c r="DA34" s="5"/>
      <c r="DB34" s="5"/>
      <c r="DC34" s="1"/>
      <c r="DD34" s="1"/>
      <c r="DF34" s="10">
        <f t="shared" ca="1" si="30"/>
        <v>0.58338979256433565</v>
      </c>
      <c r="DG34" s="11">
        <f t="shared" ca="1" si="9"/>
        <v>42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3" t="str">
        <f>B2</f>
        <v>　　月　　日</v>
      </c>
      <c r="C35" s="114"/>
      <c r="D35" s="114"/>
      <c r="E35" s="114"/>
      <c r="F35" s="114"/>
      <c r="G35" s="114"/>
      <c r="H35" s="114"/>
      <c r="I35" s="115"/>
      <c r="J35" s="113" t="str">
        <f>J2</f>
        <v>名前</v>
      </c>
      <c r="K35" s="114"/>
      <c r="L35" s="114"/>
      <c r="M35" s="121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  <c r="AG35" s="3" t="str">
        <f t="shared" ca="1" si="32"/>
        <v>E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3"/>
        <v>②</v>
      </c>
      <c r="AT35" s="6">
        <f t="shared" ca="1" si="33"/>
        <v>4</v>
      </c>
      <c r="AU35" s="6" t="str">
        <f t="shared" si="33"/>
        <v>×</v>
      </c>
      <c r="AV35" s="6">
        <f t="shared" ca="1" si="33"/>
        <v>8</v>
      </c>
      <c r="AW35" s="6" t="str">
        <f t="shared" si="33"/>
        <v>＝</v>
      </c>
      <c r="AX35" s="46">
        <f t="shared" ca="1" si="33"/>
        <v>32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4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8</v>
      </c>
      <c r="BH35" s="54"/>
      <c r="BI35" s="55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3</v>
      </c>
      <c r="BM35" s="56">
        <f t="shared" ref="BM35:BM42" ca="1" si="44">MOD(ROUNDDOWN(($AT35*$BF35)/1,0),10)</f>
        <v>2</v>
      </c>
      <c r="BO35" s="57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58"/>
      <c r="BV35" s="57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59"/>
      <c r="CA35" s="58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0</v>
      </c>
      <c r="CG35" s="6">
        <f t="shared" ca="1" si="40"/>
        <v>3</v>
      </c>
      <c r="CH35" s="6">
        <f t="shared" ca="1" si="40"/>
        <v>2</v>
      </c>
      <c r="CJ35" s="57"/>
      <c r="CK35" s="6"/>
      <c r="CL35" s="6"/>
      <c r="CM35" s="59"/>
      <c r="CN35" s="6"/>
      <c r="CO35" s="56"/>
      <c r="CP35" s="5"/>
      <c r="CR35" s="10"/>
      <c r="CS35" s="11"/>
      <c r="CT35" s="5"/>
      <c r="CU35" s="5"/>
      <c r="CV35" s="5"/>
      <c r="CW35" s="5"/>
      <c r="CX35" s="5"/>
      <c r="CY35" s="10"/>
      <c r="CZ35" s="11"/>
      <c r="DA35" s="5"/>
      <c r="DB35" s="5"/>
      <c r="DC35" s="1"/>
      <c r="DD35" s="1"/>
      <c r="DF35" s="10">
        <f t="shared" ca="1" si="30"/>
        <v>0.56818547333533875</v>
      </c>
      <c r="DG35" s="11">
        <f t="shared" ca="1" si="9"/>
        <v>44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2"/>
        <v>E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3"/>
        <v>③</v>
      </c>
      <c r="AT36" s="6">
        <f t="shared" ca="1" si="33"/>
        <v>6</v>
      </c>
      <c r="AU36" s="6" t="str">
        <f t="shared" si="33"/>
        <v>×</v>
      </c>
      <c r="AV36" s="6">
        <f t="shared" ca="1" si="33"/>
        <v>7</v>
      </c>
      <c r="AW36" s="6" t="str">
        <f t="shared" si="33"/>
        <v>＝</v>
      </c>
      <c r="AX36" s="46">
        <f t="shared" ca="1" si="33"/>
        <v>42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6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7</v>
      </c>
      <c r="BH36" s="54"/>
      <c r="BI36" s="55"/>
      <c r="BJ36" s="6">
        <f t="shared" ca="1" si="41"/>
        <v>0</v>
      </c>
      <c r="BK36" s="6">
        <f t="shared" ca="1" si="42"/>
        <v>0</v>
      </c>
      <c r="BL36" s="6">
        <f t="shared" ca="1" si="43"/>
        <v>4</v>
      </c>
      <c r="BM36" s="56">
        <f t="shared" ca="1" si="44"/>
        <v>2</v>
      </c>
      <c r="BO36" s="57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58"/>
      <c r="BV36" s="57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59"/>
      <c r="CA36" s="58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0</v>
      </c>
      <c r="CG36" s="6">
        <f t="shared" ca="1" si="40"/>
        <v>4</v>
      </c>
      <c r="CH36" s="6">
        <f t="shared" ca="1" si="40"/>
        <v>2</v>
      </c>
      <c r="CJ36" s="57"/>
      <c r="CK36" s="6"/>
      <c r="CL36" s="6"/>
      <c r="CM36" s="59"/>
      <c r="CN36" s="6"/>
      <c r="CO36" s="56"/>
      <c r="CP36" s="5"/>
      <c r="CR36" s="10"/>
      <c r="CS36" s="11"/>
      <c r="CT36" s="5"/>
      <c r="CU36" s="5"/>
      <c r="CV36" s="5"/>
      <c r="CW36" s="5"/>
      <c r="CX36" s="5"/>
      <c r="CY36" s="10"/>
      <c r="CZ36" s="11"/>
      <c r="DA36" s="5"/>
      <c r="DB36" s="5"/>
      <c r="DC36" s="1"/>
      <c r="DD36" s="1"/>
      <c r="DF36" s="10">
        <f t="shared" ca="1" si="30"/>
        <v>0.27654051528401835</v>
      </c>
      <c r="DG36" s="11">
        <f t="shared" ca="1" si="9"/>
        <v>66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E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E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E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2"/>
        <v>E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3"/>
        <v>④</v>
      </c>
      <c r="AT37" s="6">
        <f t="shared" ca="1" si="33"/>
        <v>5</v>
      </c>
      <c r="AU37" s="6" t="str">
        <f t="shared" si="33"/>
        <v>×</v>
      </c>
      <c r="AV37" s="6">
        <f t="shared" ca="1" si="33"/>
        <v>9</v>
      </c>
      <c r="AW37" s="6" t="str">
        <f t="shared" si="33"/>
        <v>＝</v>
      </c>
      <c r="AX37" s="46">
        <f t="shared" ca="1" si="33"/>
        <v>45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5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9</v>
      </c>
      <c r="BH37" s="54"/>
      <c r="BI37" s="55"/>
      <c r="BJ37" s="6">
        <f t="shared" ca="1" si="41"/>
        <v>0</v>
      </c>
      <c r="BK37" s="6">
        <f t="shared" ca="1" si="42"/>
        <v>0</v>
      </c>
      <c r="BL37" s="6">
        <f t="shared" ca="1" si="43"/>
        <v>4</v>
      </c>
      <c r="BM37" s="56">
        <f t="shared" ca="1" si="44"/>
        <v>5</v>
      </c>
      <c r="BO37" s="57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58"/>
      <c r="BV37" s="57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59"/>
      <c r="CA37" s="58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0</v>
      </c>
      <c r="CG37" s="6">
        <f t="shared" ca="1" si="40"/>
        <v>4</v>
      </c>
      <c r="CH37" s="6">
        <f t="shared" ca="1" si="40"/>
        <v>5</v>
      </c>
      <c r="CJ37" s="57"/>
      <c r="CK37" s="6"/>
      <c r="CL37" s="6"/>
      <c r="CM37" s="59"/>
      <c r="CN37" s="6"/>
      <c r="CO37" s="56"/>
      <c r="CP37" s="5"/>
      <c r="CR37" s="10"/>
      <c r="CS37" s="11"/>
      <c r="CT37" s="5"/>
      <c r="CU37" s="5"/>
      <c r="CV37" s="5"/>
      <c r="CW37" s="5"/>
      <c r="CX37" s="5"/>
      <c r="CY37" s="10"/>
      <c r="CZ37" s="11"/>
      <c r="DA37" s="5"/>
      <c r="DB37" s="5"/>
      <c r="DC37" s="1"/>
      <c r="DD37" s="1"/>
      <c r="DF37" s="10">
        <f t="shared" ca="1" si="30"/>
        <v>0.26993377070211044</v>
      </c>
      <c r="DG37" s="11">
        <f t="shared" ca="1" si="9"/>
        <v>67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19" t="str">
        <f ca="1">B5</f>
        <v>0.05×7＝</v>
      </c>
      <c r="C38" s="120"/>
      <c r="D38" s="120"/>
      <c r="E38" s="120"/>
      <c r="F38" s="120"/>
      <c r="G38" s="123">
        <f ca="1">G5</f>
        <v>0.35000000000000003</v>
      </c>
      <c r="H38" s="123"/>
      <c r="I38" s="124"/>
      <c r="J38" s="22"/>
      <c r="K38" s="21"/>
      <c r="L38" s="119" t="str">
        <f ca="1">L5</f>
        <v>0.04×8＝</v>
      </c>
      <c r="M38" s="120"/>
      <c r="N38" s="120"/>
      <c r="O38" s="120"/>
      <c r="P38" s="120"/>
      <c r="Q38" s="123">
        <f ca="1">Q5</f>
        <v>0.32</v>
      </c>
      <c r="R38" s="123"/>
      <c r="S38" s="124"/>
      <c r="T38" s="22"/>
      <c r="U38" s="21"/>
      <c r="V38" s="119" t="str">
        <f ca="1">V5</f>
        <v>0.06×7＝</v>
      </c>
      <c r="W38" s="120"/>
      <c r="X38" s="120"/>
      <c r="Y38" s="120"/>
      <c r="Z38" s="120"/>
      <c r="AA38" s="123">
        <f ca="1">AA5</f>
        <v>0.42</v>
      </c>
      <c r="AB38" s="123"/>
      <c r="AC38" s="124"/>
      <c r="AD38" s="23"/>
      <c r="AG38" s="3" t="str">
        <f t="shared" ca="1" si="32"/>
        <v>E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3"/>
        <v>⑤</v>
      </c>
      <c r="AT38" s="6">
        <f t="shared" ca="1" si="33"/>
        <v>4</v>
      </c>
      <c r="AU38" s="6" t="str">
        <f t="shared" si="33"/>
        <v>×</v>
      </c>
      <c r="AV38" s="6">
        <f t="shared" ca="1" si="33"/>
        <v>2</v>
      </c>
      <c r="AW38" s="6" t="str">
        <f t="shared" si="33"/>
        <v>＝</v>
      </c>
      <c r="AX38" s="46">
        <f t="shared" ca="1" si="33"/>
        <v>8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4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2</v>
      </c>
      <c r="BH38" s="54"/>
      <c r="BI38" s="55"/>
      <c r="BJ38" s="6">
        <f t="shared" ca="1" si="41"/>
        <v>0</v>
      </c>
      <c r="BK38" s="6">
        <f t="shared" ca="1" si="42"/>
        <v>0</v>
      </c>
      <c r="BL38" s="6">
        <f t="shared" ca="1" si="43"/>
        <v>0</v>
      </c>
      <c r="BM38" s="56">
        <f t="shared" ca="1" si="44"/>
        <v>8</v>
      </c>
      <c r="BO38" s="57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58"/>
      <c r="BV38" s="57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59"/>
      <c r="CA38" s="58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0</v>
      </c>
      <c r="CG38" s="6">
        <f t="shared" ca="1" si="40"/>
        <v>0</v>
      </c>
      <c r="CH38" s="6">
        <f t="shared" ca="1" si="40"/>
        <v>8</v>
      </c>
      <c r="CJ38" s="57"/>
      <c r="CK38" s="6"/>
      <c r="CL38" s="6"/>
      <c r="CM38" s="59"/>
      <c r="CN38" s="6"/>
      <c r="CO38" s="56"/>
      <c r="CP38" s="5"/>
      <c r="CR38" s="10"/>
      <c r="CS38" s="11"/>
      <c r="CT38" s="5"/>
      <c r="CU38" s="5"/>
      <c r="CV38" s="5"/>
      <c r="CW38" s="5"/>
      <c r="CX38" s="5"/>
      <c r="CY38" s="10"/>
      <c r="CZ38" s="11"/>
      <c r="DA38" s="5"/>
      <c r="DB38" s="5"/>
      <c r="DC38" s="1"/>
      <c r="DD38" s="1"/>
      <c r="DF38" s="10">
        <f t="shared" ca="1" si="30"/>
        <v>0.17251264495668472</v>
      </c>
      <c r="DG38" s="11">
        <f t="shared" ca="1" si="9"/>
        <v>75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2"/>
        <v>E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3"/>
        <v>⑥</v>
      </c>
      <c r="AT39" s="6">
        <f t="shared" ca="1" si="33"/>
        <v>7</v>
      </c>
      <c r="AU39" s="6" t="str">
        <f t="shared" si="33"/>
        <v>×</v>
      </c>
      <c r="AV39" s="6">
        <f t="shared" ca="1" si="33"/>
        <v>8</v>
      </c>
      <c r="AW39" s="6" t="str">
        <f t="shared" si="33"/>
        <v>＝</v>
      </c>
      <c r="AX39" s="46">
        <f t="shared" ca="1" si="33"/>
        <v>56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7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8</v>
      </c>
      <c r="BH39" s="54"/>
      <c r="BI39" s="55"/>
      <c r="BJ39" s="6">
        <f t="shared" ca="1" si="41"/>
        <v>0</v>
      </c>
      <c r="BK39" s="6">
        <f t="shared" ca="1" si="42"/>
        <v>0</v>
      </c>
      <c r="BL39" s="6">
        <f t="shared" ca="1" si="43"/>
        <v>5</v>
      </c>
      <c r="BM39" s="56">
        <f t="shared" ca="1" si="44"/>
        <v>6</v>
      </c>
      <c r="BO39" s="57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58"/>
      <c r="BV39" s="57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59"/>
      <c r="CA39" s="58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0</v>
      </c>
      <c r="CG39" s="6">
        <f t="shared" ca="1" si="40"/>
        <v>5</v>
      </c>
      <c r="CH39" s="6">
        <f t="shared" ca="1" si="40"/>
        <v>6</v>
      </c>
      <c r="CJ39" s="57"/>
      <c r="CK39" s="6"/>
      <c r="CL39" s="6"/>
      <c r="CM39" s="59"/>
      <c r="CN39" s="6"/>
      <c r="CO39" s="56"/>
      <c r="CP39" s="5"/>
      <c r="CR39" s="10"/>
      <c r="CS39" s="11"/>
      <c r="CT39" s="5"/>
      <c r="CU39" s="5"/>
      <c r="CV39" s="5"/>
      <c r="CW39" s="5"/>
      <c r="CX39" s="5"/>
      <c r="CY39" s="10"/>
      <c r="CZ39" s="11"/>
      <c r="DA39" s="5"/>
      <c r="DB39" s="5"/>
      <c r="DC39" s="1"/>
      <c r="DD39" s="1"/>
      <c r="DF39" s="10">
        <f t="shared" ca="1" si="30"/>
        <v>0.18454667895226573</v>
      </c>
      <c r="DG39" s="11">
        <f t="shared" ca="1" si="9"/>
        <v>74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3"/>
      <c r="C40" s="93"/>
      <c r="D40" s="83"/>
      <c r="E40" s="84">
        <f ca="1">E7</f>
        <v>0</v>
      </c>
      <c r="F40" s="28" t="str">
        <f ca="1">F7</f>
        <v>.</v>
      </c>
      <c r="G40" s="29">
        <f ca="1">G7</f>
        <v>0</v>
      </c>
      <c r="H40" s="28">
        <f ca="1">H7</f>
        <v>0</v>
      </c>
      <c r="I40" s="85">
        <f ca="1">I7</f>
        <v>5</v>
      </c>
      <c r="J40" s="23"/>
      <c r="K40" s="26"/>
      <c r="L40" s="93"/>
      <c r="M40" s="93"/>
      <c r="N40" s="83"/>
      <c r="O40" s="84">
        <f ca="1">O7</f>
        <v>0</v>
      </c>
      <c r="P40" s="28" t="str">
        <f ca="1">P7</f>
        <v>.</v>
      </c>
      <c r="Q40" s="29">
        <f ca="1">Q7</f>
        <v>0</v>
      </c>
      <c r="R40" s="28">
        <f ca="1">R7</f>
        <v>0</v>
      </c>
      <c r="S40" s="85">
        <f ca="1">S7</f>
        <v>4</v>
      </c>
      <c r="T40" s="23"/>
      <c r="U40" s="26"/>
      <c r="V40" s="93"/>
      <c r="W40" s="93"/>
      <c r="X40" s="83"/>
      <c r="Y40" s="84">
        <f ca="1">Y7</f>
        <v>0</v>
      </c>
      <c r="Z40" s="28" t="str">
        <f ca="1">Z7</f>
        <v>.</v>
      </c>
      <c r="AA40" s="29">
        <f ca="1">AA7</f>
        <v>0</v>
      </c>
      <c r="AB40" s="28">
        <f ca="1">AB7</f>
        <v>0</v>
      </c>
      <c r="AC40" s="85">
        <f ca="1">AC7</f>
        <v>6</v>
      </c>
      <c r="AD40" s="23"/>
      <c r="AG40" s="3" t="str">
        <f t="shared" ca="1" si="32"/>
        <v>E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3"/>
        <v>⑦</v>
      </c>
      <c r="AT40" s="6">
        <f t="shared" ca="1" si="33"/>
        <v>5</v>
      </c>
      <c r="AU40" s="6" t="str">
        <f t="shared" si="33"/>
        <v>×</v>
      </c>
      <c r="AV40" s="6">
        <f t="shared" ca="1" si="33"/>
        <v>4</v>
      </c>
      <c r="AW40" s="6" t="str">
        <f t="shared" si="33"/>
        <v>＝</v>
      </c>
      <c r="AX40" s="46">
        <f t="shared" ca="1" si="33"/>
        <v>20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5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4</v>
      </c>
      <c r="BH40" s="54"/>
      <c r="BI40" s="55"/>
      <c r="BJ40" s="6">
        <f t="shared" ca="1" si="41"/>
        <v>0</v>
      </c>
      <c r="BK40" s="6">
        <f t="shared" ca="1" si="42"/>
        <v>0</v>
      </c>
      <c r="BL40" s="6">
        <f t="shared" ca="1" si="43"/>
        <v>2</v>
      </c>
      <c r="BM40" s="56">
        <f t="shared" ca="1" si="44"/>
        <v>0</v>
      </c>
      <c r="BO40" s="57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58"/>
      <c r="BV40" s="57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59"/>
      <c r="CA40" s="58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0</v>
      </c>
      <c r="CG40" s="6">
        <f t="shared" ca="1" si="40"/>
        <v>2</v>
      </c>
      <c r="CH40" s="6">
        <f t="shared" ca="1" si="40"/>
        <v>0</v>
      </c>
      <c r="CJ40" s="57"/>
      <c r="CK40" s="6"/>
      <c r="CL40" s="6"/>
      <c r="CM40" s="59"/>
      <c r="CN40" s="6"/>
      <c r="CO40" s="56"/>
      <c r="CR40" s="10"/>
      <c r="CS40" s="11"/>
      <c r="CT40" s="5"/>
      <c r="CU40" s="5"/>
      <c r="CV40" s="5"/>
      <c r="CW40" s="5"/>
      <c r="CX40" s="5"/>
      <c r="CY40" s="10"/>
      <c r="CZ40" s="11"/>
      <c r="DA40" s="5"/>
      <c r="DB40" s="5"/>
      <c r="DC40" s="1"/>
      <c r="DD40" s="1"/>
      <c r="DF40" s="10">
        <f t="shared" ca="1" si="30"/>
        <v>0.47389110609369101</v>
      </c>
      <c r="DG40" s="11">
        <f t="shared" ca="1" si="9"/>
        <v>54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94"/>
      <c r="C41" s="94"/>
      <c r="D41" s="86" t="str">
        <f>$D$8</f>
        <v>×</v>
      </c>
      <c r="E41" s="87">
        <f>E8</f>
        <v>0</v>
      </c>
      <c r="F41" s="31"/>
      <c r="G41" s="32">
        <f ca="1">G8</f>
        <v>0</v>
      </c>
      <c r="H41" s="33"/>
      <c r="I41" s="88">
        <f ca="1">I8</f>
        <v>7</v>
      </c>
      <c r="J41" s="23"/>
      <c r="K41" s="26"/>
      <c r="L41" s="94"/>
      <c r="M41" s="94"/>
      <c r="N41" s="86" t="str">
        <f>$D$8</f>
        <v>×</v>
      </c>
      <c r="O41" s="87">
        <f>O8</f>
        <v>0</v>
      </c>
      <c r="P41" s="31"/>
      <c r="Q41" s="32">
        <f ca="1">Q8</f>
        <v>0</v>
      </c>
      <c r="R41" s="33"/>
      <c r="S41" s="88">
        <f ca="1">S8</f>
        <v>8</v>
      </c>
      <c r="T41" s="23"/>
      <c r="U41" s="26"/>
      <c r="V41" s="94"/>
      <c r="W41" s="94"/>
      <c r="X41" s="86" t="str">
        <f>$X$8</f>
        <v>×</v>
      </c>
      <c r="Y41" s="87">
        <f>Y8</f>
        <v>0</v>
      </c>
      <c r="Z41" s="31"/>
      <c r="AA41" s="32">
        <f ca="1">AA8</f>
        <v>0</v>
      </c>
      <c r="AB41" s="33"/>
      <c r="AC41" s="88">
        <f ca="1">AC8</f>
        <v>7</v>
      </c>
      <c r="AD41" s="23"/>
      <c r="AG41" s="3" t="str">
        <f t="shared" ca="1" si="32"/>
        <v>E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3"/>
        <v>⑧</v>
      </c>
      <c r="AT41" s="6">
        <f t="shared" ca="1" si="33"/>
        <v>1</v>
      </c>
      <c r="AU41" s="6" t="str">
        <f t="shared" si="33"/>
        <v>×</v>
      </c>
      <c r="AV41" s="6">
        <f t="shared" ca="1" si="33"/>
        <v>2</v>
      </c>
      <c r="AW41" s="6" t="str">
        <f t="shared" si="33"/>
        <v>＝</v>
      </c>
      <c r="AX41" s="46">
        <f t="shared" ca="1" si="33"/>
        <v>2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1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2</v>
      </c>
      <c r="BH41" s="54"/>
      <c r="BI41" s="55"/>
      <c r="BJ41" s="6">
        <f t="shared" ca="1" si="41"/>
        <v>0</v>
      </c>
      <c r="BK41" s="6">
        <f t="shared" ca="1" si="42"/>
        <v>0</v>
      </c>
      <c r="BL41" s="6">
        <f t="shared" ca="1" si="43"/>
        <v>0</v>
      </c>
      <c r="BM41" s="56">
        <f t="shared" ca="1" si="44"/>
        <v>2</v>
      </c>
      <c r="BO41" s="57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58"/>
      <c r="BV41" s="57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59"/>
      <c r="CA41" s="58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0</v>
      </c>
      <c r="CG41" s="6">
        <f t="shared" ca="1" si="40"/>
        <v>0</v>
      </c>
      <c r="CH41" s="6">
        <f t="shared" ca="1" si="40"/>
        <v>2</v>
      </c>
      <c r="CJ41" s="57"/>
      <c r="CK41" s="6"/>
      <c r="CL41" s="6"/>
      <c r="CM41" s="59"/>
      <c r="CN41" s="6"/>
      <c r="CO41" s="56"/>
      <c r="CR41" s="10"/>
      <c r="CS41" s="11"/>
      <c r="CT41" s="5"/>
      <c r="CU41" s="5"/>
      <c r="CV41" s="5"/>
      <c r="CW41" s="5"/>
      <c r="CX41" s="5"/>
      <c r="CY41" s="10"/>
      <c r="CZ41" s="11"/>
      <c r="DA41" s="5"/>
      <c r="DB41" s="5"/>
      <c r="DC41" s="1"/>
      <c r="DD41" s="1"/>
      <c r="DF41" s="10">
        <f t="shared" ca="1" si="30"/>
        <v>0.3659907384843617</v>
      </c>
      <c r="DG41" s="11">
        <f t="shared" ca="1" si="9"/>
        <v>60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95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9">
        <f ca="1">IF(OR($A$37="A",$A$37="C",$A$37="D"),$BJ$34,IF($A$37="B",$BQ$34,$CE$34))</f>
        <v>0</v>
      </c>
      <c r="E42" s="90">
        <f ca="1">IF(OR($A$37="A",$A$37="C",$A$37="D"),$BK$34,IF($A$37="B",$BR$34,$CF$34))</f>
        <v>0</v>
      </c>
      <c r="F42" s="35" t="str">
        <f ca="1">IF(OR(A37="E",A37="G"),F40,)</f>
        <v>.</v>
      </c>
      <c r="G42" s="60">
        <f ca="1">IF(OR($A$37="A",$A$37="C",$A$37="D"),$BL$34,IF($A$37="B",$BS$34,$CG$34))</f>
        <v>3</v>
      </c>
      <c r="H42" s="35">
        <f ca="1">IF(OR(A37="E",A37="G"),H40,)</f>
        <v>0</v>
      </c>
      <c r="I42" s="91">
        <f ca="1">IF(OR($A$37="A",$A$37="C",$A$37="D"),$BM$34,IF($A$37="B",$BT$34,$CH$34))</f>
        <v>5</v>
      </c>
      <c r="J42" s="23"/>
      <c r="K42" s="26"/>
      <c r="L42" s="95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9">
        <f ca="1">IF(OR($K$37="A",$K$37="C",$K$37="D"),$BJ$35,IF($K$37="B",$BQ$35,$CE$35))</f>
        <v>0</v>
      </c>
      <c r="O42" s="90">
        <f ca="1">IF(OR($K$37="A",$K$37="C",$K$37="D"),$BK$35,IF($K$37="B",$BR$35,$CF$35))</f>
        <v>0</v>
      </c>
      <c r="P42" s="35" t="str">
        <f ca="1">IF(OR(K37="E",K37="G"),P40,)</f>
        <v>.</v>
      </c>
      <c r="Q42" s="60">
        <f ca="1">IF(OR($K$37="A",$K$37="C",$K$37="D"),$BL$35,IF($K$37="B",$BS$35,$CG$35))</f>
        <v>3</v>
      </c>
      <c r="R42" s="35">
        <f ca="1">IF(OR(K37="E",K37="G"),R40,)</f>
        <v>0</v>
      </c>
      <c r="S42" s="91">
        <f ca="1">IF(OR($K$37="A",$K$37="C",$K$37="D"),$BM$35,IF($K$37="B",$BT$35,$CH$35))</f>
        <v>2</v>
      </c>
      <c r="T42" s="23"/>
      <c r="U42" s="26"/>
      <c r="V42" s="95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9">
        <f ca="1">IF(OR($U$37="A",$U$37="C",$U$37="D"),$BJ$36,IF($U$37="B",$BQ$36,$CE$36))</f>
        <v>0</v>
      </c>
      <c r="Y42" s="90">
        <f ca="1">IF(OR($K$37="A",$K$37="C",$K$37="D"),$BK$35,IF($K$37="B",$BR$35,$CF$35))</f>
        <v>0</v>
      </c>
      <c r="Z42" s="35" t="str">
        <f ca="1">IF(OR(U37="E",U37="G"),Z40,)</f>
        <v>.</v>
      </c>
      <c r="AA42" s="60">
        <f ca="1">IF(OR($U$37="A",$U$37="C",$U$37="D"),$BL$36,IF($U$37="B",$BS$36,$CG$36))</f>
        <v>4</v>
      </c>
      <c r="AB42" s="35">
        <f ca="1">IF(OR(U37="E",U37="G"),AB40,)</f>
        <v>0</v>
      </c>
      <c r="AC42" s="91">
        <f ca="1">IF(OR($U$37="A",$U$37="C",$U$37="D"),$BM$36,IF($U$37="B",$BT$36,$CH$36))</f>
        <v>2</v>
      </c>
      <c r="AD42" s="23"/>
      <c r="AG42" s="3" t="str">
        <f t="shared" ca="1" si="32"/>
        <v>E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3"/>
        <v>⑨</v>
      </c>
      <c r="AT42" s="6">
        <f t="shared" ca="1" si="33"/>
        <v>3</v>
      </c>
      <c r="AU42" s="6" t="str">
        <f t="shared" si="33"/>
        <v>×</v>
      </c>
      <c r="AV42" s="6">
        <f t="shared" ca="1" si="33"/>
        <v>6</v>
      </c>
      <c r="AW42" s="6" t="str">
        <f t="shared" si="33"/>
        <v>＝</v>
      </c>
      <c r="AX42" s="46">
        <f t="shared" ca="1" si="33"/>
        <v>18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3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6</v>
      </c>
      <c r="BH42" s="61"/>
      <c r="BI42" s="62"/>
      <c r="BJ42" s="63">
        <f t="shared" ca="1" si="41"/>
        <v>0</v>
      </c>
      <c r="BK42" s="63">
        <f t="shared" ca="1" si="42"/>
        <v>0</v>
      </c>
      <c r="BL42" s="63">
        <f t="shared" ca="1" si="43"/>
        <v>1</v>
      </c>
      <c r="BM42" s="64">
        <f t="shared" ca="1" si="44"/>
        <v>8</v>
      </c>
      <c r="BO42" s="65"/>
      <c r="BP42" s="63">
        <f t="shared" ca="1" si="45"/>
        <v>0</v>
      </c>
      <c r="BQ42" s="63">
        <f t="shared" ca="1" si="46"/>
        <v>0</v>
      </c>
      <c r="BR42" s="63">
        <f t="shared" ca="1" si="47"/>
        <v>0</v>
      </c>
      <c r="BS42" s="63">
        <f t="shared" ca="1" si="48"/>
        <v>0</v>
      </c>
      <c r="BT42" s="66"/>
      <c r="BV42" s="65">
        <f t="shared" ca="1" si="36"/>
        <v>0</v>
      </c>
      <c r="BW42" s="63">
        <f t="shared" ca="1" si="37"/>
        <v>0</v>
      </c>
      <c r="BX42" s="63">
        <f t="shared" ca="1" si="38"/>
        <v>0</v>
      </c>
      <c r="BY42" s="63">
        <f t="shared" ca="1" si="39"/>
        <v>0</v>
      </c>
      <c r="BZ42" s="67"/>
      <c r="CA42" s="66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0</v>
      </c>
      <c r="CG42" s="6">
        <f t="shared" ca="1" si="40"/>
        <v>1</v>
      </c>
      <c r="CH42" s="6">
        <f t="shared" ca="1" si="40"/>
        <v>8</v>
      </c>
      <c r="CJ42" s="65"/>
      <c r="CK42" s="63"/>
      <c r="CL42" s="63"/>
      <c r="CM42" s="67"/>
      <c r="CN42" s="63"/>
      <c r="CO42" s="64"/>
      <c r="CR42" s="10"/>
      <c r="CS42" s="11"/>
      <c r="CT42" s="5"/>
      <c r="CU42" s="5"/>
      <c r="CV42" s="5"/>
      <c r="CW42" s="5"/>
      <c r="CX42" s="5"/>
      <c r="CY42" s="10"/>
      <c r="CZ42" s="11"/>
      <c r="DA42" s="5"/>
      <c r="DB42" s="5"/>
      <c r="DC42" s="1"/>
      <c r="DD42" s="1"/>
      <c r="DF42" s="10">
        <f t="shared" ca="1" si="30"/>
        <v>0.69448926369821617</v>
      </c>
      <c r="DG42" s="11">
        <f t="shared" ca="1" si="9"/>
        <v>35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36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0</v>
      </c>
      <c r="D43" s="82">
        <f ca="1">IF(OR($A$37="A",$A$37="D"),$BQ$34,IF(OR($A$37="B",$A$37="C"),$BX$34,$CL$34))</f>
        <v>0</v>
      </c>
      <c r="E43" s="92">
        <f ca="1">IF(OR($A$37="A",$A$37="D"),$BR$34,IF(OR($A$37="B",$A$37="C"),$BY$34,$CM$34))</f>
        <v>0</v>
      </c>
      <c r="F43" s="34"/>
      <c r="G43" s="37" t="str">
        <f ca="1">IF(OR($A$37="A",$A$37="D"),$BS$34,IF($A$37="B","",IF($A$37="C",$BZ$34,"")))</f>
        <v/>
      </c>
      <c r="H43" s="34"/>
      <c r="I43" s="82"/>
      <c r="J43" s="23"/>
      <c r="K43" s="36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0</v>
      </c>
      <c r="N43" s="82">
        <f ca="1">IF(OR($K$37="A",$K$37="D"),$BQ$35,IF(OR($K$37="B",$K$37="C"),$BX$35,$CL$35))</f>
        <v>0</v>
      </c>
      <c r="O43" s="92">
        <f ca="1">IF(OR($K$37="A",$K$37="D"),$BR$35,IF(OR($K$37="B",$K$37="C"),$BY$35,$CM$35))</f>
        <v>0</v>
      </c>
      <c r="P43" s="34"/>
      <c r="Q43" s="37" t="str">
        <f ca="1">IF(OR($K$37="A",$K$37="D"),$BS$35,IF($K$37="B","",IF($K$37="C",$BZ$35,"")))</f>
        <v/>
      </c>
      <c r="R43" s="34"/>
      <c r="S43" s="82"/>
      <c r="T43" s="23"/>
      <c r="U43" s="36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0</v>
      </c>
      <c r="Y43" s="92">
        <f ca="1">IF(OR($U$37="A",$U$37="D"),$BR$36,IF(OR($U$37="B",$U$37="C"),$BY$36,$CM$36))</f>
        <v>0</v>
      </c>
      <c r="Z43" s="34"/>
      <c r="AA43" s="37" t="str">
        <f ca="1">IF(OR($U$37="A",$U$37="D"),$BS$36,IF($U$37="B","",IF($U$37="C",$BZ$36,"")))</f>
        <v/>
      </c>
      <c r="AB43" s="34"/>
      <c r="AC43" s="82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/>
      <c r="CZ43" s="11"/>
      <c r="DA43" s="5"/>
      <c r="DB43" s="5"/>
      <c r="DC43" s="1"/>
      <c r="DD43" s="1"/>
      <c r="DF43" s="10">
        <f t="shared" ca="1" si="30"/>
        <v>0.42357600830609121</v>
      </c>
      <c r="DG43" s="11">
        <f t="shared" ca="1" si="9"/>
        <v>56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36"/>
      <c r="B44" s="82" t="str">
        <f ca="1">IF($A$37="A",$BV$34,IF(OR($A$37="B",$A$37="C",$A$37="D"),$CC$34,""))</f>
        <v/>
      </c>
      <c r="C44" s="82" t="str">
        <f ca="1">IF($A$37="A",$BW$34,IF(OR($A$37="B",$A$37="C",$A$37="D"),$CD$34,""))</f>
        <v/>
      </c>
      <c r="D44" s="82" t="str">
        <f ca="1">IF($A$37="A",$BX$34,IF(OR($A$37="B",$A$37="C",$A$37="D"),$CE$34,""))</f>
        <v/>
      </c>
      <c r="E44" s="92" t="str">
        <f ca="1">IF($A$37="A",$BY$34,IF(OR($A$37="B",$A$37="C",$A$37="D"),$CF$34,""))</f>
        <v/>
      </c>
      <c r="F44" s="34">
        <f ca="1">IF(A37="D",F40,)</f>
        <v>0</v>
      </c>
      <c r="G44" s="37" t="str">
        <f ca="1">IF($A$37="A","",IF(OR($A$37="B",$A$37="C",$A$37="D"),$CG$34,""))</f>
        <v/>
      </c>
      <c r="H44" s="34">
        <f ca="1">IF(A37="D",H40,)</f>
        <v>0</v>
      </c>
      <c r="I44" s="82" t="str">
        <f ca="1">IF($A$37="A","",IF(OR($A$37="B",$A$37="C",$A$37="D"),$CH$34,""))</f>
        <v/>
      </c>
      <c r="J44" s="23"/>
      <c r="K44" s="36"/>
      <c r="L44" s="82" t="str">
        <f ca="1">IF($K$37="A",$BV$35,IF(OR($K$37="B",$K$37="C",$K$37="D"),$CC$35,""))</f>
        <v/>
      </c>
      <c r="M44" s="82" t="str">
        <f ca="1">IF($K$37="A",$BW$35,IF(OR($K$37="B",$K$37="C",$K$37="D"),$CD$35,""))</f>
        <v/>
      </c>
      <c r="N44" s="82" t="str">
        <f ca="1">IF($K$37="A",$BX$35,IF(OR($K$37="B",$K$37="C",$K$37="D"),$CE$35,""))</f>
        <v/>
      </c>
      <c r="O44" s="92" t="str">
        <f ca="1">IF($K$37="A",$BY$35,IF(OR($K$37="B",$K$37="C",$K$37="D"),$CF$35,""))</f>
        <v/>
      </c>
      <c r="P44" s="34">
        <f ca="1">IF(K37="D",P40,)</f>
        <v>0</v>
      </c>
      <c r="Q44" s="37" t="str">
        <f ca="1">IF($K$37="A","",IF(OR($K$37="B",$K$37="C",$K$37="D"),$CG$35,""))</f>
        <v/>
      </c>
      <c r="R44" s="34">
        <f ca="1">IF(K37="D",R40,)</f>
        <v>0</v>
      </c>
      <c r="S44" s="82" t="str">
        <f ca="1">IF($K$37="A","",IF(OR($K$37="B",$K$37="C",$K$37="D"),$CH$35,""))</f>
        <v/>
      </c>
      <c r="T44" s="23"/>
      <c r="U44" s="36"/>
      <c r="V44" s="82" t="str">
        <f ca="1">IF($U$37="A",$BV$36,IF(OR($U$37="B",$U$37="C",$U$37="D"),$CC$36,""))</f>
        <v/>
      </c>
      <c r="W44" s="82" t="str">
        <f ca="1">IF($U$37="A",$BW$36,IF(OR($U$37="B",$U$37="C",$U$37="D"),$CD$36,""))</f>
        <v/>
      </c>
      <c r="X44" s="82" t="str">
        <f ca="1">IF($U$37="A",$BX$36,IF(OR($U$37="B",$U$37="C",$U$37="D"),$CE$36,""))</f>
        <v/>
      </c>
      <c r="Y44" s="92" t="str">
        <f ca="1">IF($U$37="A",$BY$36,IF(OR($U$37="B",$U$37="C",$U$37="D"),$CF$36,""))</f>
        <v/>
      </c>
      <c r="Z44" s="34">
        <f ca="1">IF(U37="D",Z40,)</f>
        <v>0</v>
      </c>
      <c r="AA44" s="37" t="str">
        <f ca="1">IF($U$37="A","",IF(OR($U$37="B",$U$37="C",$U$37="D"),$CG$36,""))</f>
        <v/>
      </c>
      <c r="AB44" s="34">
        <f ca="1">IF(U37="D",AB40,)</f>
        <v>0</v>
      </c>
      <c r="AC44" s="82" t="str">
        <f ca="1">IF($U$37="A","",IF(OR($U$37="B",$U$37="C",$U$37="D"),$CH$36,""))</f>
        <v/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/>
      <c r="CZ44" s="11"/>
      <c r="DA44" s="5"/>
      <c r="DB44" s="5"/>
      <c r="DC44" s="1"/>
      <c r="DD44" s="1"/>
      <c r="DF44" s="10">
        <f t="shared" ca="1" si="30"/>
        <v>0.78849746292291656</v>
      </c>
      <c r="DG44" s="11">
        <f t="shared" ca="1" si="9"/>
        <v>20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2" t="str">
        <f ca="1">IF($A$37="A",$CC$34,"")</f>
        <v/>
      </c>
      <c r="C45" s="92" t="str">
        <f ca="1">IF($A$37="A",$CD$34,"")</f>
        <v/>
      </c>
      <c r="D45" s="92" t="str">
        <f ca="1">IF($A$37="A",$CE$34,"")</f>
        <v/>
      </c>
      <c r="E45" s="92" t="str">
        <f ca="1">IF($A$37="A",$CF$34,"")</f>
        <v/>
      </c>
      <c r="F45" s="38"/>
      <c r="G45" s="38" t="str">
        <f ca="1">IF($A$37="A",$CG$34,"")</f>
        <v/>
      </c>
      <c r="H45" s="38"/>
      <c r="I45" s="38" t="str">
        <f ca="1">IF($A$37="A",$CH$34,"")</f>
        <v/>
      </c>
      <c r="J45" s="23"/>
      <c r="K45" s="26"/>
      <c r="L45" s="92" t="str">
        <f ca="1">IF($K$37="A",$CC$35,"")</f>
        <v/>
      </c>
      <c r="M45" s="92" t="str">
        <f ca="1">IF($K$37="A",$CD$35,"")</f>
        <v/>
      </c>
      <c r="N45" s="92" t="str">
        <f ca="1">IF($K$37="A",$CE$35,"")</f>
        <v/>
      </c>
      <c r="O45" s="92" t="str">
        <f ca="1">IF($K$37="A",$CF$35,"")</f>
        <v/>
      </c>
      <c r="P45" s="38"/>
      <c r="Q45" s="38" t="str">
        <f ca="1">IF($K$37="A",$CG$35,"")</f>
        <v/>
      </c>
      <c r="R45" s="38"/>
      <c r="S45" s="38" t="str">
        <f ca="1">IF($K$37="A",$CH$35,"")</f>
        <v/>
      </c>
      <c r="T45" s="23"/>
      <c r="U45" s="26"/>
      <c r="V45" s="92" t="str">
        <f ca="1">IF($U$37="A",$CC$36,"")</f>
        <v/>
      </c>
      <c r="W45" s="92" t="str">
        <f ca="1">IF($U$37="A",$CD$36,"")</f>
        <v/>
      </c>
      <c r="X45" s="92" t="str">
        <f ca="1">IF($U$37="A",$CE$36,"")</f>
        <v/>
      </c>
      <c r="Y45" s="92" t="str">
        <f ca="1">IF($U$37="A",$CF$36,"")</f>
        <v/>
      </c>
      <c r="Z45" s="38"/>
      <c r="AA45" s="38" t="str">
        <f ca="1">IF($U$37="A",$CG$36,"")</f>
        <v/>
      </c>
      <c r="AB45" s="38"/>
      <c r="AC45" s="38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/>
      <c r="CZ45" s="11"/>
      <c r="DA45" s="5"/>
      <c r="DB45" s="5"/>
      <c r="DC45" s="1"/>
      <c r="DD45" s="1"/>
      <c r="DF45" s="10">
        <f t="shared" ca="1" si="30"/>
        <v>0.37774253160539939</v>
      </c>
      <c r="DG45" s="11">
        <f t="shared" ca="1" si="9"/>
        <v>57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45"/>
      <c r="B46" s="43"/>
      <c r="C46" s="43"/>
      <c r="D46" s="43"/>
      <c r="E46" s="43"/>
      <c r="F46" s="43"/>
      <c r="G46" s="43"/>
      <c r="H46" s="43"/>
      <c r="I46" s="43"/>
      <c r="J46" s="44"/>
      <c r="K46" s="45"/>
      <c r="L46" s="43"/>
      <c r="M46" s="43"/>
      <c r="N46" s="43"/>
      <c r="O46" s="43"/>
      <c r="P46" s="43"/>
      <c r="Q46" s="43"/>
      <c r="R46" s="43"/>
      <c r="S46" s="43"/>
      <c r="T46" s="44"/>
      <c r="U46" s="45"/>
      <c r="V46" s="43"/>
      <c r="W46" s="43"/>
      <c r="X46" s="43"/>
      <c r="Y46" s="43"/>
      <c r="Z46" s="43"/>
      <c r="AA46" s="43"/>
      <c r="AB46" s="43"/>
      <c r="AC46" s="43"/>
      <c r="AD46" s="44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/>
      <c r="CZ46" s="11"/>
      <c r="DA46" s="5"/>
      <c r="DB46" s="5"/>
      <c r="DC46" s="1"/>
      <c r="DD46" s="1"/>
      <c r="DF46" s="10">
        <f t="shared" ca="1" si="30"/>
        <v>0.916627830294511</v>
      </c>
      <c r="DG46" s="11">
        <f t="shared" ca="1" si="9"/>
        <v>8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E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E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E</v>
      </c>
      <c r="V47" s="16"/>
      <c r="W47" s="18"/>
      <c r="X47" s="18"/>
      <c r="Y47" s="19"/>
      <c r="Z47" s="19"/>
      <c r="AA47" s="19"/>
      <c r="AB47" s="19"/>
      <c r="AC47" s="19"/>
      <c r="AD47" s="20"/>
      <c r="AG47" s="68" t="s">
        <v>15</v>
      </c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71"/>
      <c r="AX47" s="72" t="s">
        <v>23</v>
      </c>
      <c r="AY47" s="72" t="s">
        <v>24</v>
      </c>
      <c r="AZ47" s="72" t="s">
        <v>25</v>
      </c>
      <c r="BA47" s="72" t="s">
        <v>26</v>
      </c>
      <c r="BB47" s="72" t="s">
        <v>37</v>
      </c>
      <c r="BC47" s="72" t="s">
        <v>27</v>
      </c>
      <c r="BD47" s="72" t="s">
        <v>38</v>
      </c>
      <c r="CR47" s="10"/>
      <c r="CS47" s="11"/>
      <c r="CT47" s="5"/>
      <c r="CU47" s="5"/>
      <c r="CV47" s="5"/>
      <c r="CW47" s="5"/>
      <c r="CX47" s="5"/>
      <c r="CY47" s="10"/>
      <c r="CZ47" s="11"/>
      <c r="DA47" s="5"/>
      <c r="DB47" s="5"/>
      <c r="DC47" s="1"/>
      <c r="DD47" s="1"/>
      <c r="DF47" s="10">
        <f t="shared" ca="1" si="30"/>
        <v>0.81800990540532859</v>
      </c>
      <c r="DG47" s="11">
        <f t="shared" ca="1" si="9"/>
        <v>16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19" t="str">
        <f ca="1">B15</f>
        <v>0.05×9＝</v>
      </c>
      <c r="C48" s="120"/>
      <c r="D48" s="120"/>
      <c r="E48" s="120"/>
      <c r="F48" s="120"/>
      <c r="G48" s="123">
        <f ca="1">G15</f>
        <v>0.45</v>
      </c>
      <c r="H48" s="123"/>
      <c r="I48" s="124"/>
      <c r="J48" s="22"/>
      <c r="K48" s="21"/>
      <c r="L48" s="119" t="str">
        <f ca="1">L15</f>
        <v>0.04×2＝</v>
      </c>
      <c r="M48" s="120"/>
      <c r="N48" s="120"/>
      <c r="O48" s="120"/>
      <c r="P48" s="120"/>
      <c r="Q48" s="123">
        <f ca="1">Q15</f>
        <v>0.08</v>
      </c>
      <c r="R48" s="123"/>
      <c r="S48" s="124"/>
      <c r="T48" s="22"/>
      <c r="U48" s="21"/>
      <c r="V48" s="119" t="str">
        <f ca="1">V15</f>
        <v>0.07×8＝</v>
      </c>
      <c r="W48" s="120"/>
      <c r="X48" s="120"/>
      <c r="Y48" s="120"/>
      <c r="Z48" s="120"/>
      <c r="AA48" s="123">
        <f ca="1">AA15</f>
        <v>0.56000000000000005</v>
      </c>
      <c r="AB48" s="123"/>
      <c r="AC48" s="124"/>
      <c r="AD48" s="23"/>
      <c r="AG48" s="68" t="s">
        <v>16</v>
      </c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71">
        <v>0</v>
      </c>
      <c r="AX48" s="72" t="s">
        <v>28</v>
      </c>
      <c r="AY48" s="72" t="s">
        <v>31</v>
      </c>
      <c r="AZ48" s="72" t="s">
        <v>33</v>
      </c>
      <c r="BA48" s="72" t="s">
        <v>35</v>
      </c>
      <c r="BB48" s="72"/>
      <c r="BC48" s="72"/>
      <c r="BD48" s="72"/>
      <c r="CR48" s="10"/>
      <c r="CS48" s="11"/>
      <c r="CT48" s="5"/>
      <c r="CU48" s="5"/>
      <c r="CV48" s="5"/>
      <c r="CW48" s="5"/>
      <c r="CX48" s="5"/>
      <c r="CY48" s="10"/>
      <c r="CZ48" s="11"/>
      <c r="DA48" s="5"/>
      <c r="DB48" s="5"/>
      <c r="DC48" s="1"/>
      <c r="DD48" s="1"/>
      <c r="DF48" s="10">
        <f t="shared" ca="1" si="30"/>
        <v>0.25488448448255652</v>
      </c>
      <c r="DG48" s="11">
        <f t="shared" ca="1" si="9"/>
        <v>68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68" t="s">
        <v>17</v>
      </c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>
        <v>0</v>
      </c>
      <c r="AT49" s="71"/>
      <c r="AX49" s="72" t="s">
        <v>29</v>
      </c>
      <c r="AY49" s="72" t="s">
        <v>32</v>
      </c>
      <c r="AZ49" s="72" t="s">
        <v>34</v>
      </c>
      <c r="BA49" s="72" t="s">
        <v>36</v>
      </c>
      <c r="BB49" s="72"/>
      <c r="BC49" s="72"/>
      <c r="BD49" s="72"/>
      <c r="BI49" s="72"/>
      <c r="BJ49" s="72"/>
      <c r="BK49" s="72"/>
      <c r="CR49" s="10"/>
      <c r="CS49" s="11"/>
      <c r="CT49" s="5"/>
      <c r="CU49" s="5"/>
      <c r="CV49" s="5"/>
      <c r="CW49" s="5"/>
      <c r="CX49" s="5"/>
      <c r="CY49" s="10"/>
      <c r="CZ49" s="11"/>
      <c r="DA49" s="5"/>
      <c r="DB49" s="5"/>
      <c r="DC49" s="1"/>
      <c r="DD49" s="1"/>
      <c r="DF49" s="10">
        <f t="shared" ca="1" si="30"/>
        <v>0.71665024272727651</v>
      </c>
      <c r="DG49" s="11">
        <f t="shared" ca="1" si="9"/>
        <v>34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3"/>
      <c r="C50" s="93"/>
      <c r="D50" s="83"/>
      <c r="E50" s="84">
        <f ca="1">E17</f>
        <v>0</v>
      </c>
      <c r="F50" s="28" t="str">
        <f ca="1">F17</f>
        <v>.</v>
      </c>
      <c r="G50" s="29">
        <f ca="1">G17</f>
        <v>0</v>
      </c>
      <c r="H50" s="28">
        <f ca="1">H17</f>
        <v>0</v>
      </c>
      <c r="I50" s="85">
        <f ca="1">I17</f>
        <v>5</v>
      </c>
      <c r="J50" s="23"/>
      <c r="K50" s="26"/>
      <c r="L50" s="93"/>
      <c r="M50" s="93"/>
      <c r="N50" s="83"/>
      <c r="O50" s="84">
        <f ca="1">O17</f>
        <v>0</v>
      </c>
      <c r="P50" s="28" t="str">
        <f ca="1">P17</f>
        <v>.</v>
      </c>
      <c r="Q50" s="29">
        <f ca="1">Q17</f>
        <v>0</v>
      </c>
      <c r="R50" s="28">
        <f ca="1">R17</f>
        <v>0</v>
      </c>
      <c r="S50" s="85">
        <f ca="1">S17</f>
        <v>4</v>
      </c>
      <c r="T50" s="23"/>
      <c r="U50" s="26"/>
      <c r="V50" s="93"/>
      <c r="W50" s="93"/>
      <c r="X50" s="83"/>
      <c r="Y50" s="84">
        <f ca="1">Y17</f>
        <v>0</v>
      </c>
      <c r="Z50" s="28" t="str">
        <f ca="1">Z17</f>
        <v>.</v>
      </c>
      <c r="AA50" s="29">
        <f ca="1">AA17</f>
        <v>0</v>
      </c>
      <c r="AB50" s="28">
        <f ca="1">AB17</f>
        <v>0</v>
      </c>
      <c r="AC50" s="85">
        <f ca="1">AC17</f>
        <v>7</v>
      </c>
      <c r="AD50" s="23"/>
      <c r="AG50" s="68" t="s">
        <v>18</v>
      </c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>
        <v>0</v>
      </c>
      <c r="AS50" s="70"/>
      <c r="AT50" s="71"/>
      <c r="AX50" s="72" t="s">
        <v>30</v>
      </c>
      <c r="AY50" s="72"/>
      <c r="AZ50" s="72"/>
      <c r="BA50" s="72"/>
      <c r="BB50" s="72"/>
      <c r="BC50" s="72"/>
      <c r="BD50" s="72"/>
      <c r="BI50" s="72"/>
      <c r="BJ50" s="72"/>
      <c r="BK50" s="72"/>
      <c r="CR50" s="10"/>
      <c r="CS50" s="11"/>
      <c r="CT50" s="5"/>
      <c r="CU50" s="5"/>
      <c r="CV50" s="5"/>
      <c r="CW50" s="5"/>
      <c r="CX50" s="5"/>
      <c r="CY50" s="10"/>
      <c r="CZ50" s="11"/>
      <c r="DA50" s="5"/>
      <c r="DB50" s="5"/>
      <c r="DC50" s="1"/>
      <c r="DD50" s="1"/>
      <c r="DF50" s="10">
        <f t="shared" ca="1" si="30"/>
        <v>0.94853412564810047</v>
      </c>
      <c r="DG50" s="11">
        <f t="shared" ca="1" si="9"/>
        <v>4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94"/>
      <c r="C51" s="94"/>
      <c r="D51" s="86" t="str">
        <f>$D$18</f>
        <v>×</v>
      </c>
      <c r="E51" s="87">
        <f>E18</f>
        <v>0</v>
      </c>
      <c r="F51" s="31"/>
      <c r="G51" s="32">
        <f ca="1">G18</f>
        <v>0</v>
      </c>
      <c r="H51" s="33"/>
      <c r="I51" s="88">
        <f ca="1">I18</f>
        <v>9</v>
      </c>
      <c r="J51" s="23"/>
      <c r="K51" s="26"/>
      <c r="L51" s="94"/>
      <c r="M51" s="94"/>
      <c r="N51" s="86" t="str">
        <f>$N$18</f>
        <v>×</v>
      </c>
      <c r="O51" s="87">
        <f>O18</f>
        <v>0</v>
      </c>
      <c r="P51" s="31"/>
      <c r="Q51" s="32">
        <f ca="1">Q18</f>
        <v>0</v>
      </c>
      <c r="R51" s="33"/>
      <c r="S51" s="88">
        <f ca="1">S18</f>
        <v>2</v>
      </c>
      <c r="T51" s="23"/>
      <c r="U51" s="26"/>
      <c r="V51" s="94"/>
      <c r="W51" s="94"/>
      <c r="X51" s="86" t="str">
        <f>$X$18</f>
        <v>×</v>
      </c>
      <c r="Y51" s="87">
        <f>Y18</f>
        <v>0</v>
      </c>
      <c r="Z51" s="31"/>
      <c r="AA51" s="32">
        <f ca="1">AA18</f>
        <v>0</v>
      </c>
      <c r="AB51" s="33"/>
      <c r="AC51" s="88">
        <f ca="1">AC18</f>
        <v>8</v>
      </c>
      <c r="AD51" s="23"/>
      <c r="AG51" s="68" t="s">
        <v>20</v>
      </c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>
        <v>0</v>
      </c>
      <c r="AS51" s="70">
        <v>0</v>
      </c>
      <c r="AT51" s="71"/>
      <c r="AY51" s="73"/>
      <c r="AZ51" s="73"/>
      <c r="BA51" s="73"/>
      <c r="BI51" s="72"/>
      <c r="BJ51" s="72"/>
      <c r="BK51" s="72"/>
      <c r="CR51" s="10"/>
      <c r="CS51" s="11"/>
      <c r="CT51" s="5"/>
      <c r="CU51" s="5"/>
      <c r="CV51" s="5"/>
      <c r="CW51" s="5"/>
      <c r="CX51" s="5"/>
      <c r="CY51" s="10"/>
      <c r="CZ51" s="11"/>
      <c r="DA51" s="5"/>
      <c r="DB51" s="5"/>
      <c r="DC51" s="1"/>
      <c r="DD51" s="1"/>
      <c r="DF51" s="10">
        <f t="shared" ca="1" si="30"/>
        <v>1.6071779373994954E-2</v>
      </c>
      <c r="DG51" s="11">
        <f t="shared" ca="1" si="9"/>
        <v>90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95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9">
        <f ca="1">IF(OR($A$47="A",$A$47="C",$A$47="D"),$BJ$37,IF($A$47="B",$BQ$37,$CE$37))</f>
        <v>0</v>
      </c>
      <c r="E52" s="90">
        <f ca="1">IF(OR($A$47="A",$A$47="C",$A$47="D"),$BK$37,IF($A$47="B",$BR$37,$CF$37))</f>
        <v>0</v>
      </c>
      <c r="F52" s="35" t="str">
        <f ca="1">IF(OR(A47="E",A47="G"),F50,)</f>
        <v>.</v>
      </c>
      <c r="G52" s="60">
        <f ca="1">IF(OR($A$47="A",$A$47="C",$A$47="D"),$BL$37,IF($A$47="B",$BS$37,$CG$37))</f>
        <v>4</v>
      </c>
      <c r="H52" s="35">
        <f ca="1">IF(OR(A47="E",A47="G"),H50,)</f>
        <v>0</v>
      </c>
      <c r="I52" s="91">
        <f ca="1">IF(OR($A$47="A",$A$47="C",$A$47="D"),$BM$37,IF($A$47="B",$BT$37,$CH$37))</f>
        <v>5</v>
      </c>
      <c r="J52" s="23"/>
      <c r="K52" s="26"/>
      <c r="L52" s="95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9">
        <f ca="1">IF(OR($K$47="A",$K$47="C",$K$47="D"),$BJ$38,IF($K$47="B",$BQ$38,$CE$38))</f>
        <v>0</v>
      </c>
      <c r="O52" s="90">
        <f ca="1">IF(OR($K$47="A",$K$47="C",$K$47="D"),$BK$38,IF($K$47="B",$BR$38,$CF$38))</f>
        <v>0</v>
      </c>
      <c r="P52" s="35" t="str">
        <f ca="1">IF(OR(K47="E",K47="G"),P50,)</f>
        <v>.</v>
      </c>
      <c r="Q52" s="60">
        <f ca="1">IF(OR($K$47="A",$K$47="C",$K$47="D"),$BL$38,IF($K$47="B",$BS$38,$CG$38))</f>
        <v>0</v>
      </c>
      <c r="R52" s="35">
        <f ca="1">IF(OR(K47="E",K47="G"),R50,)</f>
        <v>0</v>
      </c>
      <c r="S52" s="91">
        <f ca="1">IF(OR($K$47="A",$K$47="C",$K$47="D"),$BM$38,IF($K$47="B",$BT$38,$CH$38))</f>
        <v>8</v>
      </c>
      <c r="T52" s="23"/>
      <c r="U52" s="36"/>
      <c r="V52" s="95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9">
        <f ca="1">IF(OR($U$47="A",$U$47="C",$U$47="D"),$BJ$39,IF($U$47="B",$BQ$39,$CE$39))</f>
        <v>0</v>
      </c>
      <c r="Y52" s="90">
        <f ca="1">IF(OR($U$47="A",$U$47="C",$U$47="D"),$BK$39,IF($U$47="B",$BR$39,$CF$39))</f>
        <v>0</v>
      </c>
      <c r="Z52" s="35" t="str">
        <f ca="1">IF(OR(U47="E",U47="G"),Z50,)</f>
        <v>.</v>
      </c>
      <c r="AA52" s="60">
        <f ca="1">IF(OR($U$47="A",$U$47="C",$U$47="D"),$BL$39,IF($U$47="B",$BS$39,$CG$39))</f>
        <v>5</v>
      </c>
      <c r="AB52" s="35">
        <f ca="1">IF(OR(U47="E",U47="G"),AB50,)</f>
        <v>0</v>
      </c>
      <c r="AC52" s="91">
        <f ca="1">IF(OR($U$47="A",$U$47="C",$U$47="D"),$BM$39,IF($U$47="B",$BT$39,$CH$39))</f>
        <v>6</v>
      </c>
      <c r="AD52" s="23"/>
      <c r="AG52" s="68" t="s">
        <v>21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70">
        <v>0</v>
      </c>
      <c r="AT52" s="71">
        <v>0</v>
      </c>
      <c r="AX52" s="74" t="str">
        <f ca="1">$AG1</f>
        <v>E</v>
      </c>
      <c r="AY52" s="73"/>
      <c r="AZ52" s="73"/>
      <c r="BA52" s="73"/>
      <c r="BI52" s="72"/>
      <c r="BJ52" s="72"/>
      <c r="BK52" s="72"/>
      <c r="CR52" s="10"/>
      <c r="CS52" s="11"/>
      <c r="CT52" s="5"/>
      <c r="CU52" s="5"/>
      <c r="CV52" s="5"/>
      <c r="CW52" s="5"/>
      <c r="CX52" s="5"/>
      <c r="CY52" s="10"/>
      <c r="CZ52" s="11"/>
      <c r="DA52" s="5"/>
      <c r="DB52" s="5"/>
      <c r="DC52" s="1"/>
      <c r="DD52" s="1"/>
      <c r="DF52" s="10">
        <f t="shared" ca="1" si="30"/>
        <v>0.75302862765901457</v>
      </c>
      <c r="DG52" s="11">
        <f t="shared" ca="1" si="9"/>
        <v>30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36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0</v>
      </c>
      <c r="D53" s="82">
        <f ca="1">IF(OR($A$47="A",$A$47="D"),$BQ$37,IF(OR($A$47="B",$A$47="C"),$BX$37,$CL$37))</f>
        <v>0</v>
      </c>
      <c r="E53" s="92">
        <f ca="1">IF(OR($A$47="A",$A$47="D"),$BR$37,IF(OR($A$47="B",$A$47="C"),$BY$37,$CM$37))</f>
        <v>0</v>
      </c>
      <c r="F53" s="34"/>
      <c r="G53" s="37" t="str">
        <f ca="1">IF(OR($A$47="A",$A$47="D"),$BS$37,IF($A$47="B","",IF($A$47="C",$BZ$37,"")))</f>
        <v/>
      </c>
      <c r="H53" s="34"/>
      <c r="I53" s="82"/>
      <c r="J53" s="23"/>
      <c r="K53" s="36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0</v>
      </c>
      <c r="O53" s="92">
        <f ca="1">IF(OR($K$47="A",$K$47="D"),$BR$38,IF(OR($K$47="B",$K$47="C"),$BY$38,$CM$38))</f>
        <v>0</v>
      </c>
      <c r="P53" s="34"/>
      <c r="Q53" s="37" t="str">
        <f ca="1">IF(OR($K$47="A",$K$47="D"),$BS$38,IF($K$47="B","",IF($K$47="C",$BZ$38,"")))</f>
        <v/>
      </c>
      <c r="R53" s="34"/>
      <c r="S53" s="82"/>
      <c r="T53" s="23"/>
      <c r="U53" s="36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0</v>
      </c>
      <c r="X53" s="82">
        <f ca="1">IF(OR($U$47="A",$U$47="D"),$BQ$39,IF(OR($U$47="B",$U$47="C"),$BX$39,$CL$39))</f>
        <v>0</v>
      </c>
      <c r="Y53" s="92">
        <f ca="1">IF(OR($U$47="A",$U$47="D"),$BR$39,IF(OR($U$47="B",$U$47="C"),$BY$39,$CM$39))</f>
        <v>0</v>
      </c>
      <c r="Z53" s="34"/>
      <c r="AA53" s="37" t="str">
        <f ca="1">IF(OR($U$47="A",$U$47="D"),$BS$39,IF($U$47="B","",IF($U$47="C",$BZ$39,"")))</f>
        <v/>
      </c>
      <c r="AB53" s="34"/>
      <c r="AC53" s="82"/>
      <c r="AD53" s="23"/>
      <c r="AG53" s="68" t="s">
        <v>22</v>
      </c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>
        <v>0</v>
      </c>
      <c r="AS53" s="70"/>
      <c r="AT53" s="71">
        <v>0</v>
      </c>
      <c r="CR53" s="10"/>
      <c r="CS53" s="11"/>
      <c r="CT53" s="5"/>
      <c r="CU53" s="5"/>
      <c r="CV53" s="5"/>
      <c r="CW53" s="5"/>
      <c r="CX53" s="5"/>
      <c r="CY53" s="10"/>
      <c r="CZ53" s="11"/>
      <c r="DA53" s="5"/>
      <c r="DB53" s="5"/>
      <c r="DC53" s="1"/>
      <c r="DD53" s="1"/>
      <c r="DF53" s="10">
        <f t="shared" ca="1" si="30"/>
        <v>0.86626688229233184</v>
      </c>
      <c r="DG53" s="11">
        <f t="shared" ca="1" si="9"/>
        <v>12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36"/>
      <c r="B54" s="82" t="str">
        <f ca="1">IF($A$47="A",$BV$37,IF(OR($A$47="B",$A$47="C",$A$47="D"),$CC$37,""))</f>
        <v/>
      </c>
      <c r="C54" s="82" t="str">
        <f ca="1">IF($A$47="A",$BW$37,IF(OR($A$47="B",$A$47="C",$A$47="D"),$CD$37,""))</f>
        <v/>
      </c>
      <c r="D54" s="82" t="str">
        <f ca="1">IF($A$47="A",$BX$37,IF(OR($A$47="B",$A$47="C",$A$47="D"),$CE$37,""))</f>
        <v/>
      </c>
      <c r="E54" s="92" t="str">
        <f ca="1">IF($A$47="A",$BY$37,IF(OR($A$47="B",$A$47="C",$A$47="D"),$CF$37,""))</f>
        <v/>
      </c>
      <c r="F54" s="34">
        <f ca="1">IF(A47="D",F50,)</f>
        <v>0</v>
      </c>
      <c r="G54" s="37" t="str">
        <f ca="1">IF($A$47="A","",IF(OR($A$47="B",$A$47="C",$A$47="D"),$CG$37,""))</f>
        <v/>
      </c>
      <c r="H54" s="34">
        <f ca="1">IF(A47="D",H50,)</f>
        <v>0</v>
      </c>
      <c r="I54" s="82" t="str">
        <f ca="1">IF($A$47="A","",IF(OR($A$47="B",$A$47="C",$A$47="D"),$CH$37,""))</f>
        <v/>
      </c>
      <c r="J54" s="23"/>
      <c r="K54" s="36"/>
      <c r="L54" s="82" t="str">
        <f ca="1">IF($K$47="A",$BV$38,IF(OR($K$47="B",$K$47="C",$K$47="D"),$CC$38,""))</f>
        <v/>
      </c>
      <c r="M54" s="82" t="str">
        <f ca="1">IF($K$47="A",$BW$38,IF(OR($K$47="B",$K$47="C",$K$47="D"),$CD$38,""))</f>
        <v/>
      </c>
      <c r="N54" s="82" t="str">
        <f ca="1">IF($K$47="A",$BX$38,IF(OR($K$47="B",$K$47="C",$K$47="D"),$CE$38,""))</f>
        <v/>
      </c>
      <c r="O54" s="92" t="str">
        <f ca="1">IF($K$47="A",$BY$38,IF(OR($K$47="B",$K$47="C",$K$47="D"),$CF$38,""))</f>
        <v/>
      </c>
      <c r="P54" s="34">
        <f ca="1">IF(K47="D",P50,)</f>
        <v>0</v>
      </c>
      <c r="Q54" s="37" t="str">
        <f ca="1">IF($K$47="A","",IF(OR($K$47="B",$K$47="C",$K$47="D"),$CG$38,""))</f>
        <v/>
      </c>
      <c r="R54" s="34">
        <f ca="1">IF(K47="D",R50,)</f>
        <v>0</v>
      </c>
      <c r="S54" s="82" t="str">
        <f ca="1">IF($K$47="A","",IF(OR($K$47="B",$K$47="C",$K$47="D"),$CH$38,""))</f>
        <v/>
      </c>
      <c r="T54" s="23"/>
      <c r="U54" s="36"/>
      <c r="V54" s="82" t="str">
        <f ca="1">IF($U$47="A",$BV$39,IF(OR($U$47="B",$U$47="C",$U$47="D"),$CC$39,""))</f>
        <v/>
      </c>
      <c r="W54" s="82" t="str">
        <f ca="1">IF($U$47="A",$BW$39,IF(OR($U$47="B",$U$47="C",$U$47="D"),$CD$39,""))</f>
        <v/>
      </c>
      <c r="X54" s="82" t="str">
        <f ca="1">IF($U$47="A",$BX$39,IF(OR($U$47="B",$U$47="C",$U$47="D"),$CE$39,""))</f>
        <v/>
      </c>
      <c r="Y54" s="92" t="str">
        <f ca="1">IF($U$47="A",$BY$39,IF(OR($U$47="B",$U$47="C",$U$47="D"),$CF$39,""))</f>
        <v/>
      </c>
      <c r="Z54" s="34">
        <f ca="1">IF(U47="D",Z50,)</f>
        <v>0</v>
      </c>
      <c r="AA54" s="37" t="str">
        <f ca="1">IF($U$47="A","",IF(OR($U$47="B",$U$47="C",$U$47="D"),$CG$39,""))</f>
        <v/>
      </c>
      <c r="AB54" s="34">
        <f ca="1">IF(U47="D",AB50,)</f>
        <v>0</v>
      </c>
      <c r="AC54" s="82" t="str">
        <f ca="1">IF($U$47="A","",IF(OR($U$47="B",$U$47="C",$U$47="D"),$CH$39,""))</f>
        <v/>
      </c>
      <c r="AD54" s="23"/>
      <c r="CR54" s="10"/>
      <c r="CS54" s="11"/>
      <c r="CT54" s="5"/>
      <c r="CU54" s="5"/>
      <c r="CV54" s="5"/>
      <c r="CW54" s="5"/>
      <c r="CX54" s="5"/>
      <c r="CY54" s="10"/>
      <c r="CZ54" s="11"/>
      <c r="DA54" s="5"/>
      <c r="DB54" s="5"/>
      <c r="DC54" s="1"/>
      <c r="DD54" s="1"/>
      <c r="DF54" s="10">
        <f t="shared" ca="1" si="30"/>
        <v>0.78904141557315166</v>
      </c>
      <c r="DG54" s="11">
        <f t="shared" ca="1" si="9"/>
        <v>19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2" t="str">
        <f ca="1">IF($A$47="A",$CC$37,"")</f>
        <v/>
      </c>
      <c r="C55" s="92" t="str">
        <f ca="1">IF($A$47="A",$CD$37,"")</f>
        <v/>
      </c>
      <c r="D55" s="92" t="str">
        <f ca="1">IF($A$47="A",$CE$37,"")</f>
        <v/>
      </c>
      <c r="E55" s="92" t="str">
        <f ca="1">IF($A$47="A",$CF$37,"")</f>
        <v/>
      </c>
      <c r="F55" s="38"/>
      <c r="G55" s="38" t="str">
        <f ca="1">IF($A$47="A",$CG$37,"")</f>
        <v/>
      </c>
      <c r="H55" s="38"/>
      <c r="I55" s="38" t="str">
        <f ca="1">IF($A$47="A",$CH$37,"")</f>
        <v/>
      </c>
      <c r="J55" s="23"/>
      <c r="K55" s="26"/>
      <c r="L55" s="92" t="str">
        <f ca="1">IF($K$47="A",$CC$38,"")</f>
        <v/>
      </c>
      <c r="M55" s="92" t="str">
        <f ca="1">IF($K$47="A",$CD$38,"")</f>
        <v/>
      </c>
      <c r="N55" s="92" t="str">
        <f ca="1">IF($K$47="A",$CE$38,"")</f>
        <v/>
      </c>
      <c r="O55" s="92" t="str">
        <f ca="1">IF($K$47="A",$CF$38,"")</f>
        <v/>
      </c>
      <c r="P55" s="38"/>
      <c r="Q55" s="38" t="str">
        <f ca="1">IF($K$47="A",$CG$38,"")</f>
        <v/>
      </c>
      <c r="R55" s="38"/>
      <c r="S55" s="38" t="str">
        <f ca="1">IF($K$47="A",$CH$38,"")</f>
        <v/>
      </c>
      <c r="T55" s="23"/>
      <c r="U55" s="26"/>
      <c r="V55" s="92" t="str">
        <f ca="1">IF($U$47="A",$CC$39,"")</f>
        <v/>
      </c>
      <c r="W55" s="92" t="str">
        <f ca="1">IF($U$47="A",$CD$39,"")</f>
        <v/>
      </c>
      <c r="X55" s="92" t="str">
        <f ca="1">IF($U$47="A",$CE$39,"")</f>
        <v/>
      </c>
      <c r="Y55" s="92" t="str">
        <f ca="1">IF($U$47="A",$CF$39,"")</f>
        <v/>
      </c>
      <c r="Z55" s="38"/>
      <c r="AA55" s="38" t="str">
        <f ca="1">IF($U$47="A",$CG$39,"")</f>
        <v/>
      </c>
      <c r="AB55" s="38"/>
      <c r="AC55" s="38" t="str">
        <f ca="1">IF($U$47="A",$CH$39,"")</f>
        <v/>
      </c>
      <c r="AD55" s="23"/>
      <c r="AJ55" s="97" t="s">
        <v>51</v>
      </c>
      <c r="AL55" s="96" t="s">
        <v>52</v>
      </c>
      <c r="AN55" s="97" t="s">
        <v>51</v>
      </c>
      <c r="AO55" s="79" t="s">
        <v>55</v>
      </c>
      <c r="AP55" s="96" t="s">
        <v>52</v>
      </c>
      <c r="AQ55" s="79" t="s">
        <v>55</v>
      </c>
      <c r="AR55" s="79" t="s">
        <v>53</v>
      </c>
      <c r="AS55" s="79" t="s">
        <v>54</v>
      </c>
      <c r="AT55" s="106"/>
      <c r="AU55" s="106"/>
      <c r="AV55" s="106"/>
      <c r="BC55" s="106"/>
      <c r="BD55" s="106"/>
      <c r="BE55" s="106"/>
      <c r="CR55" s="10"/>
      <c r="CS55" s="11"/>
      <c r="CT55" s="5"/>
      <c r="CU55" s="5"/>
      <c r="CV55" s="5"/>
      <c r="CW55" s="5"/>
      <c r="CX55" s="5"/>
      <c r="CY55" s="10"/>
      <c r="CZ55" s="11"/>
      <c r="DA55" s="5"/>
      <c r="DB55" s="5"/>
      <c r="DC55" s="1"/>
      <c r="DD55" s="1"/>
      <c r="DF55" s="10">
        <f t="shared" ca="1" si="30"/>
        <v>0.49265333018984647</v>
      </c>
      <c r="DG55" s="11">
        <f t="shared" ca="1" si="9"/>
        <v>52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45"/>
      <c r="B56" s="43"/>
      <c r="C56" s="43"/>
      <c r="D56" s="43"/>
      <c r="E56" s="43"/>
      <c r="F56" s="43"/>
      <c r="G56" s="43"/>
      <c r="H56" s="43"/>
      <c r="I56" s="43"/>
      <c r="J56" s="44"/>
      <c r="K56" s="45"/>
      <c r="L56" s="43"/>
      <c r="M56" s="43"/>
      <c r="N56" s="43"/>
      <c r="O56" s="43"/>
      <c r="P56" s="43"/>
      <c r="Q56" s="43"/>
      <c r="R56" s="43"/>
      <c r="S56" s="43"/>
      <c r="T56" s="44"/>
      <c r="U56" s="45"/>
      <c r="V56" s="43"/>
      <c r="W56" s="43"/>
      <c r="X56" s="43"/>
      <c r="Y56" s="43"/>
      <c r="Z56" s="43"/>
      <c r="AA56" s="43"/>
      <c r="AB56" s="43"/>
      <c r="AC56" s="43"/>
      <c r="AD56" s="44"/>
      <c r="AN56" s="81"/>
      <c r="AO56" s="81"/>
      <c r="AP56" s="81"/>
      <c r="AQ56" s="81"/>
      <c r="AR56" s="81"/>
      <c r="AS56" s="81"/>
      <c r="CR56" s="10"/>
      <c r="CS56" s="11"/>
      <c r="CT56" s="5"/>
      <c r="CU56" s="5"/>
      <c r="CV56" s="5"/>
      <c r="CW56" s="5"/>
      <c r="CX56" s="5"/>
      <c r="CY56" s="10"/>
      <c r="CZ56" s="11"/>
      <c r="DA56" s="5"/>
      <c r="DB56" s="5"/>
      <c r="DC56" s="1"/>
      <c r="DD56" s="1"/>
      <c r="DF56" s="10">
        <f t="shared" ca="1" si="30"/>
        <v>0.24748784955129688</v>
      </c>
      <c r="DG56" s="11">
        <f t="shared" ca="1" si="9"/>
        <v>69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E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E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E</v>
      </c>
      <c r="V57" s="16"/>
      <c r="W57" s="16"/>
      <c r="X57" s="16"/>
      <c r="Y57" s="19"/>
      <c r="Z57" s="19"/>
      <c r="AA57" s="19"/>
      <c r="AB57" s="19"/>
      <c r="AC57" s="19"/>
      <c r="AD57" s="20"/>
      <c r="AI57" s="72" t="s">
        <v>43</v>
      </c>
      <c r="AJ57" s="107" t="s">
        <v>62</v>
      </c>
      <c r="AK57" s="59" t="str">
        <f ca="1">IF(AND(AN57="G",AO57=2,G42=0,I42=0),"natu",IF(AND(AN57="G",I42=0),"haru",IF(AND(AN57="E",I42=0),"haru","zero")))</f>
        <v>zero</v>
      </c>
      <c r="AL57" s="107" t="s">
        <v>71</v>
      </c>
      <c r="AM57" s="59" t="str">
        <f ca="1">IF(AND(AP57="D",AQ57=2,G44=0,I44=0),"huyu",IF(AND(AP57="D",I44=0),"aki","nasi"))</f>
        <v>nasi</v>
      </c>
      <c r="AN57" s="105" t="str">
        <f ca="1">A37</f>
        <v>E</v>
      </c>
      <c r="AO57" s="99">
        <f t="shared" ref="AO57:AO65" ca="1" si="49">AQ1</f>
        <v>2</v>
      </c>
      <c r="AP57" s="105" t="str">
        <f ca="1">A37</f>
        <v>E</v>
      </c>
      <c r="AQ57" s="98">
        <f t="shared" ref="AQ57:AQ65" ca="1" si="50">AQ1</f>
        <v>2</v>
      </c>
      <c r="AR57" s="98" t="str">
        <f ca="1">IF(AND(AP57="D",AQ57=1),I44,IF(AND(AP57="D",AQ57=2),G44,""))</f>
        <v/>
      </c>
      <c r="AS57" s="99" t="str">
        <f ca="1">IF(AND(AP57="D",AQ57=2),I44,"")</f>
        <v/>
      </c>
      <c r="AT57" s="72"/>
      <c r="AU57" s="72"/>
      <c r="AV57" s="72"/>
      <c r="CR57" s="10"/>
      <c r="CS57" s="11"/>
      <c r="CT57" s="5"/>
      <c r="CU57" s="5"/>
      <c r="CV57" s="5"/>
      <c r="CW57" s="5"/>
      <c r="CX57" s="5"/>
      <c r="CY57" s="10"/>
      <c r="CZ57" s="11"/>
      <c r="DA57" s="5"/>
      <c r="DB57" s="5"/>
      <c r="DC57" s="1"/>
      <c r="DD57" s="1"/>
      <c r="DF57" s="10">
        <f t="shared" ca="1" si="30"/>
        <v>0.89228701031665059</v>
      </c>
      <c r="DG57" s="11">
        <f t="shared" ca="1" si="9"/>
        <v>11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19" t="str">
        <f ca="1">B25</f>
        <v>0.05×4＝</v>
      </c>
      <c r="C58" s="120"/>
      <c r="D58" s="120"/>
      <c r="E58" s="120"/>
      <c r="F58" s="120"/>
      <c r="G58" s="123">
        <f ca="1">G25</f>
        <v>0.2</v>
      </c>
      <c r="H58" s="123"/>
      <c r="I58" s="124"/>
      <c r="J58" s="22"/>
      <c r="K58" s="21"/>
      <c r="L58" s="119" t="str">
        <f ca="1">L25</f>
        <v>0.01×2＝</v>
      </c>
      <c r="M58" s="120"/>
      <c r="N58" s="120"/>
      <c r="O58" s="120"/>
      <c r="P58" s="120"/>
      <c r="Q58" s="123">
        <f ca="1">Q25</f>
        <v>0.02</v>
      </c>
      <c r="R58" s="123"/>
      <c r="S58" s="124"/>
      <c r="T58" s="22"/>
      <c r="U58" s="21"/>
      <c r="V58" s="119" t="str">
        <f ca="1">V25</f>
        <v>0.03×6＝</v>
      </c>
      <c r="W58" s="120"/>
      <c r="X58" s="120"/>
      <c r="Y58" s="120"/>
      <c r="Z58" s="120"/>
      <c r="AA58" s="123">
        <f ca="1">AA25</f>
        <v>0.18</v>
      </c>
      <c r="AB58" s="123"/>
      <c r="AC58" s="124"/>
      <c r="AD58" s="23"/>
      <c r="AI58" s="72" t="s">
        <v>44</v>
      </c>
      <c r="AJ58" s="107" t="s">
        <v>63</v>
      </c>
      <c r="AK58" s="59" t="str">
        <f ca="1">IF(AND(AN58="G",AO58=2,Q42=0,S42=0),"natu",IF(AND(AN58="G",S42=0),"haru",IF(AND(AN58="E",S42=0),"haru","zero")))</f>
        <v>zero</v>
      </c>
      <c r="AL58" s="107" t="s">
        <v>72</v>
      </c>
      <c r="AM58" s="59" t="str">
        <f ca="1">IF(AND(AP58="D",AQ58=2,Q44=0,S44=0),"huyu",IF(AND(AP58="D",S44=0),"aki","nasi"))</f>
        <v>nasi</v>
      </c>
      <c r="AN58" s="100" t="str">
        <f ca="1">K37</f>
        <v>E</v>
      </c>
      <c r="AO58" s="101">
        <f t="shared" ca="1" si="49"/>
        <v>2</v>
      </c>
      <c r="AP58" s="100" t="str">
        <f ca="1">K37</f>
        <v>E</v>
      </c>
      <c r="AQ58" s="79">
        <f t="shared" ca="1" si="50"/>
        <v>2</v>
      </c>
      <c r="AR58" s="79" t="str">
        <f ca="1">IF(AND(AP58="D",AQ58=1),S44,IF(AND(AP58="D",AQ58=2),Q44,""))</f>
        <v/>
      </c>
      <c r="AS58" s="101" t="str">
        <f ca="1">IF(AND(AP58="D",AQ58=2),S44,"")</f>
        <v/>
      </c>
      <c r="AT58" s="72"/>
      <c r="AU58" s="72"/>
      <c r="AV58" s="72"/>
      <c r="CR58" s="10"/>
      <c r="CS58" s="11"/>
      <c r="CT58" s="5"/>
      <c r="CU58" s="5"/>
      <c r="CV58" s="5"/>
      <c r="CW58" s="5"/>
      <c r="CX58" s="5"/>
      <c r="CY58" s="10"/>
      <c r="CZ58" s="11"/>
      <c r="DA58" s="5"/>
      <c r="DB58" s="5"/>
      <c r="DC58" s="1"/>
      <c r="DD58" s="1"/>
      <c r="DF58" s="10">
        <f t="shared" ca="1" si="30"/>
        <v>0.78278981433074812</v>
      </c>
      <c r="DG58" s="11">
        <f t="shared" ca="1" si="9"/>
        <v>26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2" t="s">
        <v>45</v>
      </c>
      <c r="AJ59" s="107" t="s">
        <v>64</v>
      </c>
      <c r="AK59" s="59" t="str">
        <f ca="1">IF(AND(AN59="G",AO59=2,AA42=0,AC42=0),"natu",IF(AND(AN59="G",AC42=0),"haru",IF(AND(AN59="E",AC42=0),"haru","zero")))</f>
        <v>zero</v>
      </c>
      <c r="AL59" s="107" t="s">
        <v>73</v>
      </c>
      <c r="AM59" s="59" t="str">
        <f ca="1">IF(AND(AP59="D",AQ59=2,AA44=0,AC44=0),"huyu",IF(AND(AP59="D",AC44=0),"aki","nasi"))</f>
        <v>nasi</v>
      </c>
      <c r="AN59" s="100" t="str">
        <f ca="1">U37</f>
        <v>E</v>
      </c>
      <c r="AO59" s="101">
        <f t="shared" ca="1" si="49"/>
        <v>2</v>
      </c>
      <c r="AP59" s="100" t="str">
        <f ca="1">U37</f>
        <v>E</v>
      </c>
      <c r="AQ59" s="79">
        <f t="shared" ca="1" si="50"/>
        <v>2</v>
      </c>
      <c r="AR59" s="79" t="str">
        <f ca="1">IF(AND(AP59="D",AQ59=1),AC44,IF(AND(AP59="D",AQ59=2),AA44,""))</f>
        <v/>
      </c>
      <c r="AS59" s="101" t="str">
        <f ca="1">IF(AND(AP59="D",AQ59=2),AC44,"")</f>
        <v/>
      </c>
      <c r="AT59" s="72"/>
      <c r="AU59" s="72"/>
      <c r="AV59" s="72"/>
      <c r="CR59" s="10"/>
      <c r="CS59" s="11"/>
      <c r="CT59" s="5"/>
      <c r="CU59" s="5"/>
      <c r="CV59" s="5"/>
      <c r="CW59" s="5"/>
      <c r="CX59" s="5"/>
      <c r="CY59" s="10"/>
      <c r="CZ59" s="11"/>
      <c r="DA59" s="5"/>
      <c r="DB59" s="5"/>
      <c r="DC59" s="1"/>
      <c r="DD59" s="1"/>
      <c r="DF59" s="10">
        <f t="shared" ca="1" si="30"/>
        <v>0.62602836395435235</v>
      </c>
      <c r="DG59" s="11">
        <f t="shared" ca="1" si="9"/>
        <v>37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3"/>
      <c r="C60" s="93"/>
      <c r="D60" s="83"/>
      <c r="E60" s="84">
        <f t="shared" ref="E60:I61" ca="1" si="51">E27</f>
        <v>0</v>
      </c>
      <c r="F60" s="28" t="str">
        <f ca="1">F27</f>
        <v>.</v>
      </c>
      <c r="G60" s="29">
        <f t="shared" ca="1" si="51"/>
        <v>0</v>
      </c>
      <c r="H60" s="28">
        <f ca="1">H27</f>
        <v>0</v>
      </c>
      <c r="I60" s="85">
        <f t="shared" ca="1" si="51"/>
        <v>5</v>
      </c>
      <c r="J60" s="23"/>
      <c r="K60" s="26"/>
      <c r="L60" s="93"/>
      <c r="M60" s="93"/>
      <c r="N60" s="83"/>
      <c r="O60" s="84">
        <f t="shared" ref="O60:S61" ca="1" si="52">O27</f>
        <v>0</v>
      </c>
      <c r="P60" s="28" t="str">
        <f ca="1">P27</f>
        <v>.</v>
      </c>
      <c r="Q60" s="29">
        <f t="shared" ca="1" si="52"/>
        <v>0</v>
      </c>
      <c r="R60" s="28">
        <f ca="1">R27</f>
        <v>0</v>
      </c>
      <c r="S60" s="85">
        <f t="shared" ca="1" si="52"/>
        <v>1</v>
      </c>
      <c r="T60" s="23"/>
      <c r="U60" s="26"/>
      <c r="V60" s="93"/>
      <c r="W60" s="93"/>
      <c r="X60" s="83"/>
      <c r="Y60" s="84">
        <f t="shared" ref="Y60:AC61" ca="1" si="53">Y27</f>
        <v>0</v>
      </c>
      <c r="Z60" s="28" t="str">
        <f ca="1">Z27</f>
        <v>.</v>
      </c>
      <c r="AA60" s="29">
        <f t="shared" ca="1" si="53"/>
        <v>0</v>
      </c>
      <c r="AB60" s="28">
        <f ca="1">AB27</f>
        <v>0</v>
      </c>
      <c r="AC60" s="85">
        <f t="shared" ca="1" si="53"/>
        <v>3</v>
      </c>
      <c r="AD60" s="23"/>
      <c r="AH60" s="79" t="s">
        <v>56</v>
      </c>
      <c r="AI60" s="72" t="s">
        <v>46</v>
      </c>
      <c r="AJ60" s="107" t="s">
        <v>65</v>
      </c>
      <c r="AK60" s="59" t="str">
        <f ca="1">IF(AND(AN60="G",AO60=2,G52=0,I52=0),"natu",IF(AND(AN60="G",I52=0),"haru",IF(AND(AN60="E",I52=0),"haru","zero")))</f>
        <v>zero</v>
      </c>
      <c r="AL60" s="107" t="s">
        <v>74</v>
      </c>
      <c r="AM60" s="59" t="str">
        <f ca="1">IF(AND(AP60="D",AQ60=2,G54=0,I54=0),"huyu",IF(AND(AP60="D",I54=0),"aki","nasi"))</f>
        <v>nasi</v>
      </c>
      <c r="AN60" s="100" t="str">
        <f ca="1">A47</f>
        <v>E</v>
      </c>
      <c r="AO60" s="101">
        <f t="shared" ca="1" si="49"/>
        <v>2</v>
      </c>
      <c r="AP60" s="100" t="str">
        <f ca="1">A47</f>
        <v>E</v>
      </c>
      <c r="AQ60" s="79">
        <f t="shared" ca="1" si="50"/>
        <v>2</v>
      </c>
      <c r="AR60" s="79" t="str">
        <f ca="1">IF(AND(AP60="D",AQ60=1),I54,IF(AND(AP60="D",AQ60=2),G54,""))</f>
        <v/>
      </c>
      <c r="AS60" s="101" t="str">
        <f ca="1">IF(AND(AP60="D",AQ60=2),I54,"")</f>
        <v/>
      </c>
      <c r="AT60" s="72"/>
      <c r="AU60" s="72"/>
      <c r="AV60" s="72"/>
      <c r="CR60" s="10"/>
      <c r="CS60" s="11"/>
      <c r="CT60" s="5"/>
      <c r="CU60" s="5"/>
      <c r="CV60" s="5"/>
      <c r="CW60" s="5"/>
      <c r="CX60" s="5"/>
      <c r="CY60" s="10"/>
      <c r="CZ60" s="11"/>
      <c r="DA60" s="5"/>
      <c r="DB60" s="5"/>
      <c r="DC60" s="1"/>
      <c r="DD60" s="1"/>
      <c r="DF60" s="10">
        <f t="shared" ca="1" si="30"/>
        <v>0.43070245827633502</v>
      </c>
      <c r="DG60" s="11">
        <f t="shared" ca="1" si="9"/>
        <v>55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94"/>
      <c r="C61" s="94"/>
      <c r="D61" s="86" t="str">
        <f>$D$28</f>
        <v>×</v>
      </c>
      <c r="E61" s="87">
        <f t="shared" si="51"/>
        <v>0</v>
      </c>
      <c r="F61" s="31"/>
      <c r="G61" s="32">
        <f t="shared" ca="1" si="51"/>
        <v>0</v>
      </c>
      <c r="H61" s="33"/>
      <c r="I61" s="88">
        <f t="shared" ca="1" si="51"/>
        <v>4</v>
      </c>
      <c r="J61" s="23"/>
      <c r="K61" s="26"/>
      <c r="L61" s="94"/>
      <c r="M61" s="94"/>
      <c r="N61" s="86" t="str">
        <f>$N$28</f>
        <v>×</v>
      </c>
      <c r="O61" s="87">
        <f t="shared" si="52"/>
        <v>0</v>
      </c>
      <c r="P61" s="31"/>
      <c r="Q61" s="32">
        <f t="shared" ca="1" si="52"/>
        <v>0</v>
      </c>
      <c r="R61" s="33"/>
      <c r="S61" s="88">
        <f t="shared" ca="1" si="52"/>
        <v>2</v>
      </c>
      <c r="T61" s="23"/>
      <c r="U61" s="26"/>
      <c r="V61" s="94"/>
      <c r="W61" s="94"/>
      <c r="X61" s="86" t="str">
        <f>$X$28</f>
        <v>×</v>
      </c>
      <c r="Y61" s="87">
        <f t="shared" si="53"/>
        <v>0</v>
      </c>
      <c r="Z61" s="31"/>
      <c r="AA61" s="32">
        <f t="shared" ca="1" si="53"/>
        <v>0</v>
      </c>
      <c r="AB61" s="33"/>
      <c r="AC61" s="88">
        <f t="shared" ca="1" si="53"/>
        <v>6</v>
      </c>
      <c r="AD61" s="23"/>
      <c r="AH61" s="79" t="s">
        <v>57</v>
      </c>
      <c r="AI61" s="72" t="s">
        <v>47</v>
      </c>
      <c r="AJ61" s="107" t="s">
        <v>66</v>
      </c>
      <c r="AK61" s="59" t="str">
        <f ca="1">IF(AND(AN61="G",AO61=2,Q52=0,S52=0),"natu",IF(AND(AN61="G",S52=0),"haru",IF(AND(AN61="E",S52=0),"haru","zero")))</f>
        <v>zero</v>
      </c>
      <c r="AL61" s="107" t="s">
        <v>75</v>
      </c>
      <c r="AM61" s="59" t="str">
        <f ca="1">IF(AND(AP61="D",AQ61=2,S54=0,Q54=0),"huyu",IF(AND(AP61="D",S54=0),"aki","nasi"))</f>
        <v>nasi</v>
      </c>
      <c r="AN61" s="100" t="str">
        <f ca="1">K47</f>
        <v>E</v>
      </c>
      <c r="AO61" s="101">
        <f t="shared" ca="1" si="49"/>
        <v>2</v>
      </c>
      <c r="AP61" s="100" t="str">
        <f ca="1">K47</f>
        <v>E</v>
      </c>
      <c r="AQ61" s="79">
        <f t="shared" ca="1" si="50"/>
        <v>2</v>
      </c>
      <c r="AR61" s="79" t="str">
        <f ca="1">IF(AND(AP61="D",AQ61=1),S54,IF(AND(AP61="D",AQ61=2),Q54,""))</f>
        <v/>
      </c>
      <c r="AS61" s="101" t="str">
        <f ca="1">IF(AND(AP61="D",AQ61=2),S54,"")</f>
        <v/>
      </c>
      <c r="AT61" s="72"/>
      <c r="AU61" s="72"/>
      <c r="AV61" s="72"/>
      <c r="CR61" s="10"/>
      <c r="CS61" s="11"/>
      <c r="CT61" s="5"/>
      <c r="CU61" s="5"/>
      <c r="CV61" s="5"/>
      <c r="CW61" s="5"/>
      <c r="CX61" s="5"/>
      <c r="CY61" s="10"/>
      <c r="CZ61" s="11"/>
      <c r="DA61" s="5"/>
      <c r="DB61" s="5"/>
      <c r="DC61" s="1"/>
      <c r="DD61" s="1"/>
      <c r="DF61" s="10">
        <f t="shared" ca="1" si="30"/>
        <v>6.9198328722154034E-2</v>
      </c>
      <c r="DG61" s="11">
        <f t="shared" ca="1" si="9"/>
        <v>85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36"/>
      <c r="B62" s="95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9">
        <f ca="1">IF(OR($A$57="A",$A$57="C",$A$57="D"),$BJ$40,IF($A$57="B",$BQ$40,$CE$40))</f>
        <v>0</v>
      </c>
      <c r="E62" s="90">
        <f ca="1">IF(OR($A$57="A",$A$57="C",$A$57="D"),$BK$40,IF($A$57="B",$BR$40,$CF$40))</f>
        <v>0</v>
      </c>
      <c r="F62" s="35" t="str">
        <f ca="1">IF(OR(A57="E",A57="G"),F60,)</f>
        <v>.</v>
      </c>
      <c r="G62" s="60">
        <f ca="1">IF(OR($A$57="A",$A$57="C",$A$57="D"),$BL$40,IF($A$57="B",$BS$40,$CG$40))</f>
        <v>2</v>
      </c>
      <c r="H62" s="35">
        <f ca="1">IF(OR(A57="E",A57="G"),H60,)</f>
        <v>0</v>
      </c>
      <c r="I62" s="91">
        <f ca="1">IF(OR($A$57="A",$A$57="C",$A$57="D"),$BM$40,IF($A$57="B",$BT$40,$CH$40))</f>
        <v>0</v>
      </c>
      <c r="J62" s="75"/>
      <c r="K62" s="36"/>
      <c r="L62" s="95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9">
        <f ca="1">IF(OR($K$57="A",$K$57="C",$K$57="D"),$BJ$41,IF($K$57="B",$BQ$41,$CE$41))</f>
        <v>0</v>
      </c>
      <c r="O62" s="90">
        <f ca="1">IF(OR($K$57="A",$K$57="C",$K$57="D"),$BK$41,IF($K$57="B",$BR$41,$CF$41))</f>
        <v>0</v>
      </c>
      <c r="P62" s="35" t="str">
        <f ca="1">IF(OR(K57="E",K57="G"),P60,)</f>
        <v>.</v>
      </c>
      <c r="Q62" s="60">
        <f ca="1">IF(OR($K$57="A",$K$57="C",$K$57="D"),$BL$41,IF($K$57="B",$BS$41,$CG$41))</f>
        <v>0</v>
      </c>
      <c r="R62" s="35">
        <f ca="1">IF(OR(K57="E",K57="G"),R60,)</f>
        <v>0</v>
      </c>
      <c r="S62" s="91">
        <f ca="1">IF(OR($K$57="A",$K$57="C",$K$57="D"),$BM$41,IF($K$57="B",$BT$41,$CH$41))</f>
        <v>2</v>
      </c>
      <c r="T62" s="23"/>
      <c r="U62" s="36"/>
      <c r="V62" s="95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9">
        <f ca="1">IF(OR($U$57="A",$U$57="C",$U$57="D"),$BJ$42,IF($U$57="B",$BQ$42,$CE$42))</f>
        <v>0</v>
      </c>
      <c r="Y62" s="90">
        <f ca="1">IF(OR($U$57="A",$U$57="C",$U$57="D"),$BK$42,IF($U$57="B",$BR$42,$CF$42))</f>
        <v>0</v>
      </c>
      <c r="Z62" s="35" t="str">
        <f ca="1">IF(OR(U57="E",U57="G"),Z60,)</f>
        <v>.</v>
      </c>
      <c r="AA62" s="60">
        <f ca="1">IF(OR($U$57="A",$U$57="C",$U$57="D"),$BL$42,IF($U$57="B",$BS$42,$CG$42))</f>
        <v>1</v>
      </c>
      <c r="AB62" s="35">
        <f ca="1">IF(OR(U57="E",U57="G"),AB60,)</f>
        <v>0</v>
      </c>
      <c r="AC62" s="91">
        <f ca="1">IF(OR($U$57="A",$U$57="C",$U$57="D"),$BM$42,IF($U$57="B",$BT$42,$CH$42))</f>
        <v>8</v>
      </c>
      <c r="AD62" s="23"/>
      <c r="AH62" s="79" t="s">
        <v>61</v>
      </c>
      <c r="AI62" s="72" t="s">
        <v>48</v>
      </c>
      <c r="AJ62" s="107" t="s">
        <v>67</v>
      </c>
      <c r="AK62" s="59" t="str">
        <f ca="1">IF(AND(AN62="G",AO62=2,AA52=0,AC52=0),"natu",IF(AND(AN62="G",AC52=0),"haru",IF(AND(AN62="E",AC52=0),"haru","zero")))</f>
        <v>zero</v>
      </c>
      <c r="AL62" s="107" t="s">
        <v>76</v>
      </c>
      <c r="AM62" s="59" t="str">
        <f ca="1">IF(AND(AP62="D",AQ62=2,AA54=0,AC54=0),"huyu",IF(AND(AP62="D",AC54=0),"aki","nasi"))</f>
        <v>nasi</v>
      </c>
      <c r="AN62" s="100" t="str">
        <f ca="1">U47</f>
        <v>E</v>
      </c>
      <c r="AO62" s="101">
        <f t="shared" ca="1" si="49"/>
        <v>2</v>
      </c>
      <c r="AP62" s="100" t="str">
        <f ca="1">U47</f>
        <v>E</v>
      </c>
      <c r="AQ62" s="79">
        <f t="shared" ca="1" si="50"/>
        <v>2</v>
      </c>
      <c r="AR62" s="79" t="str">
        <f ca="1">IF(AND(AP62="D",AQ62=1),AC54,IF(AND(AP62="D",AQ62=2),AA54,""))</f>
        <v/>
      </c>
      <c r="AS62" s="101" t="str">
        <f ca="1">IF(AND(AP62="D",AQ62=2),AC54,"")</f>
        <v/>
      </c>
      <c r="AT62" s="72"/>
      <c r="AU62" s="72"/>
      <c r="AV62" s="72"/>
      <c r="CR62" s="10"/>
      <c r="CS62" s="11"/>
      <c r="CT62" s="5"/>
      <c r="CU62" s="5"/>
      <c r="CV62" s="5"/>
      <c r="CW62" s="5"/>
      <c r="CX62" s="5"/>
      <c r="CY62" s="10"/>
      <c r="CZ62" s="11"/>
      <c r="DA62" s="5"/>
      <c r="DB62" s="5"/>
      <c r="DC62" s="1"/>
      <c r="DD62" s="1"/>
      <c r="DF62" s="10">
        <f t="shared" ca="1" si="30"/>
        <v>0.57459899570256145</v>
      </c>
      <c r="DG62" s="11">
        <f t="shared" ca="1" si="9"/>
        <v>43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36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0</v>
      </c>
      <c r="E63" s="92">
        <f ca="1">IF(OR($A$57="A",$A$57="D"),$BR$40,IF(OR($A$57="B",$A$57="C"),$BY$40,$CM$40))</f>
        <v>0</v>
      </c>
      <c r="F63" s="34"/>
      <c r="G63" s="37" t="str">
        <f ca="1">IF(OR($A$57="A",$A$57="D"),$BS$40,IF($A$57="B","",IF($A$57="C",$BZ$40,"")))</f>
        <v/>
      </c>
      <c r="H63" s="34"/>
      <c r="I63" s="82"/>
      <c r="J63" s="23"/>
      <c r="K63" s="36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0</v>
      </c>
      <c r="N63" s="82">
        <f ca="1">IF(OR($K$57="A",$K$57="D"),$BQ$41,IF(OR($K$57="B",$K$57="C"),$BX$41,$CL$41))</f>
        <v>0</v>
      </c>
      <c r="O63" s="92">
        <f ca="1">IF(OR($K$57="A",$K$57="D"),$BR$41,IF(OR($K$57="B",$K$57="C"),$BY$41,$CM$41))</f>
        <v>0</v>
      </c>
      <c r="P63" s="34"/>
      <c r="Q63" s="37" t="str">
        <f ca="1">IF(OR($K$57="A",$K$57="D"),$BS$41,IF($K$57="B","",IF($K$57="C",$BZ$41,"")))</f>
        <v/>
      </c>
      <c r="R63" s="34"/>
      <c r="S63" s="82"/>
      <c r="T63" s="23"/>
      <c r="U63" s="36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0</v>
      </c>
      <c r="X63" s="82">
        <f ca="1">IF(OR($U$57="A",$U$57="D"),$BQ$42,IF(OR($U$57="B",$U$57="C"),$BX$42,$CL$42))</f>
        <v>0</v>
      </c>
      <c r="Y63" s="92">
        <f ca="1">IF(OR($U$57="A",$U$57="D"),$BR$42,IF(OR($U$57="B",$U$57="C"),$BY$42,$CM$42))</f>
        <v>0</v>
      </c>
      <c r="Z63" s="34"/>
      <c r="AA63" s="37" t="str">
        <f ca="1">IF(OR($U$57="A",$U$57="D"),$BS$42,IF($U$57="B","",IF($U$57="C",$BZ$42,"")))</f>
        <v/>
      </c>
      <c r="AB63" s="34"/>
      <c r="AC63" s="82"/>
      <c r="AD63" s="23"/>
      <c r="AH63" s="79" t="s">
        <v>58</v>
      </c>
      <c r="AI63" s="72" t="s">
        <v>49</v>
      </c>
      <c r="AJ63" s="107" t="s">
        <v>68</v>
      </c>
      <c r="AK63" s="59" t="str">
        <f ca="1">IF(AND(AN63="G",AO63=2,G62=0,I62=0),"natu",IF(AND(AN63="G",I62=0),"haru",IF(AND(AN63="E",I62=0),"haru","zero")))</f>
        <v>haru</v>
      </c>
      <c r="AL63" s="107" t="s">
        <v>77</v>
      </c>
      <c r="AM63" s="59" t="str">
        <f ca="1">IF(AND(AP63="D",AQ63=2,G64=0,I64=0),"huyu",IF(AND(AP63="D",I64=0),"aki","nasi"))</f>
        <v>nasi</v>
      </c>
      <c r="AN63" s="100" t="str">
        <f ca="1">A57</f>
        <v>E</v>
      </c>
      <c r="AO63" s="101">
        <f t="shared" ca="1" si="49"/>
        <v>2</v>
      </c>
      <c r="AP63" s="100" t="str">
        <f ca="1">A57</f>
        <v>E</v>
      </c>
      <c r="AQ63" s="79">
        <f t="shared" ca="1" si="50"/>
        <v>2</v>
      </c>
      <c r="AR63" s="79" t="str">
        <f ca="1">IF(AND(AP63="D",AQ63=1),I64,IF(AND(AP63="D",AQ63=2),G64,""))</f>
        <v/>
      </c>
      <c r="AS63" s="101" t="str">
        <f ca="1">IF(AND(AP63="D",AQ63=2),I64,"")</f>
        <v/>
      </c>
      <c r="AT63" s="72"/>
      <c r="AU63" s="72"/>
      <c r="AV63" s="72"/>
      <c r="CR63" s="10"/>
      <c r="CS63" s="11"/>
      <c r="CT63" s="5"/>
      <c r="CU63" s="5"/>
      <c r="CV63" s="5"/>
      <c r="CW63" s="5"/>
      <c r="CX63" s="5"/>
      <c r="CY63" s="10"/>
      <c r="CZ63" s="11"/>
      <c r="DA63" s="5"/>
      <c r="DB63" s="5"/>
      <c r="DC63" s="1"/>
      <c r="DD63" s="1"/>
      <c r="DF63" s="10">
        <f t="shared" ca="1" si="30"/>
        <v>5.5906462982012961E-2</v>
      </c>
      <c r="DG63" s="11">
        <f t="shared" ca="1" si="9"/>
        <v>87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36"/>
      <c r="B64" s="82" t="str">
        <f ca="1">IF($A$57="A",$BV$40,IF(OR($A$57="B",$A$57="C",$A$57="D"),$CC$40,""))</f>
        <v/>
      </c>
      <c r="C64" s="82" t="str">
        <f ca="1">IF($A$57="A",$BW$40,IF(OR($A$57="B",$A$57="C",$A$57="D"),$CD$40,""))</f>
        <v/>
      </c>
      <c r="D64" s="82" t="str">
        <f ca="1">IF($A$57="A",$BX$40,IF(OR($A$57="B",$A$57="C",$A$57="D"),$CE$40,""))</f>
        <v/>
      </c>
      <c r="E64" s="92" t="str">
        <f ca="1">IF($A$57="A",$BY$40,IF(OR($A$57="B",$A$57="C",$A$57="D"),$CF$40,""))</f>
        <v/>
      </c>
      <c r="F64" s="34">
        <f ca="1">IF(A57="D",F60,)</f>
        <v>0</v>
      </c>
      <c r="G64" s="37" t="str">
        <f ca="1">IF($A$57="A","",IF(OR($A$57="B",$A$57="C",$A$57="D"),$CG$40,""))</f>
        <v/>
      </c>
      <c r="H64" s="34">
        <f ca="1">IF(A57="D",H60,)</f>
        <v>0</v>
      </c>
      <c r="I64" s="82" t="str">
        <f ca="1">IF($A$57="A","",IF(OR($A$57="B",$A$57="C",$A$57="D"),$CH$40,""))</f>
        <v/>
      </c>
      <c r="J64" s="23"/>
      <c r="K64" s="36"/>
      <c r="L64" s="82" t="str">
        <f ca="1">IF($K$57="A",$BV$41,IF(OR($K$57="B",$K$57="C",$K$57="D"),$CC$41,""))</f>
        <v/>
      </c>
      <c r="M64" s="82" t="str">
        <f ca="1">IF($K$57="A",$BW$41,IF(OR($K$57="B",$K$57="C",$K$57="D"),$CD$41,""))</f>
        <v/>
      </c>
      <c r="N64" s="82" t="str">
        <f ca="1">IF($K$57="A",$BX$41,IF(OR($K$57="B",$K$57="C",$K$57="D"),$CE$41,""))</f>
        <v/>
      </c>
      <c r="O64" s="92" t="str">
        <f ca="1">IF($K$57="A",$BY$41,IF(OR($K$57="B",$K$57="C",$K$57="D"),$CF$41,""))</f>
        <v/>
      </c>
      <c r="P64" s="34">
        <f ca="1">IF(K57="D",P60,)</f>
        <v>0</v>
      </c>
      <c r="Q64" s="37" t="str">
        <f ca="1">IF($K$57="A","",IF(OR($K$57="B",$K$57="C",$K$57="D"),$CG$41,""))</f>
        <v/>
      </c>
      <c r="R64" s="34">
        <f ca="1">IF(K57="D",R60,)</f>
        <v>0</v>
      </c>
      <c r="S64" s="82" t="str">
        <f ca="1">IF($K$57="A","",IF(OR($K$57="B",$K$57="C",$K$57="D"),$CH$41,""))</f>
        <v/>
      </c>
      <c r="T64" s="23"/>
      <c r="U64" s="36"/>
      <c r="V64" s="82" t="str">
        <f ca="1">IF($U$57="A",$BV$42,IF(OR($U$57="B",$U$57="C",$U$57="D"),$CC$42,""))</f>
        <v/>
      </c>
      <c r="W64" s="82" t="str">
        <f ca="1">IF($U$57="A",$BW$42,IF(OR($U$57="B",$U$57="C",$U$57="D"),$CD$42,""))</f>
        <v/>
      </c>
      <c r="X64" s="82" t="str">
        <f ca="1">IF($U$57="A",$BX$42,IF(OR($U$57="B",$U$57="C",$U$57="D"),$CE$42,""))</f>
        <v/>
      </c>
      <c r="Y64" s="92" t="str">
        <f ca="1">IF($U$57="A",$BY$42,IF(OR($U$57="B",$U$57="C",$U$57="D"),$CF$42,""))</f>
        <v/>
      </c>
      <c r="Z64" s="34">
        <f ca="1">IF(U57="D",Z60,)</f>
        <v>0</v>
      </c>
      <c r="AA64" s="37" t="str">
        <f ca="1">IF($U$57="A","",IF(OR($U$57="B",$U$57="C",$U$57="D"),$CG$42,""))</f>
        <v/>
      </c>
      <c r="AB64" s="34">
        <f ca="1">IF(U57="D",AB60,)</f>
        <v>0</v>
      </c>
      <c r="AC64" s="82" t="str">
        <f ca="1">IF($U$57="A","",IF(OR($U$57="B",$U$57="C",$U$57="D"),$CH$42,""))</f>
        <v/>
      </c>
      <c r="AD64" s="23"/>
      <c r="AH64" s="79" t="s">
        <v>59</v>
      </c>
      <c r="AI64" s="72" t="s">
        <v>50</v>
      </c>
      <c r="AJ64" s="107" t="s">
        <v>69</v>
      </c>
      <c r="AK64" s="59" t="str">
        <f ca="1">IF(AND(AN64="G",AO64=2,Q62=0,S62=0),"natu",IF(AND(AN64="G",S62=0),"haru",IF(AND(AN64="E",S62=0),"haru","zero")))</f>
        <v>zero</v>
      </c>
      <c r="AL64" s="107" t="s">
        <v>78</v>
      </c>
      <c r="AM64" s="59" t="str">
        <f ca="1">IF(AND(AP64="D",AQ64=2,Q64=0,S65=0),"huyu",IF(AND(AP64="D",S64=0),"aki","nasi"))</f>
        <v>nasi</v>
      </c>
      <c r="AN64" s="100" t="str">
        <f ca="1">K57</f>
        <v>E</v>
      </c>
      <c r="AO64" s="101">
        <f t="shared" ca="1" si="49"/>
        <v>2</v>
      </c>
      <c r="AP64" s="100" t="str">
        <f ca="1">K57</f>
        <v>E</v>
      </c>
      <c r="AQ64" s="79">
        <f t="shared" ca="1" si="50"/>
        <v>2</v>
      </c>
      <c r="AR64" s="79" t="str">
        <f ca="1">IF(AND(AP64="D",AQ64=1),S64,IF(AND(AP64="D",AQ64=2),Q64,""))</f>
        <v/>
      </c>
      <c r="AS64" s="101" t="str">
        <f ca="1">IF(AND(AP64="D",AQ64=2),S64,"")</f>
        <v/>
      </c>
      <c r="AT64" s="72"/>
      <c r="AU64" s="72"/>
      <c r="AV64" s="72"/>
      <c r="CR64" s="10"/>
      <c r="CS64" s="11"/>
      <c r="CT64" s="5"/>
      <c r="CU64" s="5"/>
      <c r="CV64" s="5"/>
      <c r="CW64" s="5"/>
      <c r="CX64" s="5"/>
      <c r="CY64" s="10"/>
      <c r="CZ64" s="11"/>
      <c r="DA64" s="5"/>
      <c r="DB64" s="5"/>
      <c r="DC64" s="1"/>
      <c r="DD64" s="1"/>
      <c r="DF64" s="10">
        <f t="shared" ca="1" si="30"/>
        <v>0.91023763100330113</v>
      </c>
      <c r="DG64" s="11">
        <f t="shared" ca="1" si="9"/>
        <v>9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2" t="str">
        <f ca="1">IF($A$57="A",$CC$40,"")</f>
        <v/>
      </c>
      <c r="C65" s="92" t="str">
        <f ca="1">IF($A$57="A",$CD$40,"")</f>
        <v/>
      </c>
      <c r="D65" s="92" t="str">
        <f ca="1">IF($A$57="A",$CE$40,"")</f>
        <v/>
      </c>
      <c r="E65" s="92" t="str">
        <f ca="1">IF($A$57="A",$CF$40,"")</f>
        <v/>
      </c>
      <c r="F65" s="38"/>
      <c r="G65" s="38" t="str">
        <f ca="1">IF($A$57="A",$CG$40,"")</f>
        <v/>
      </c>
      <c r="H65" s="38"/>
      <c r="I65" s="38" t="str">
        <f ca="1">IF($A$57="A",$CH$40,"")</f>
        <v/>
      </c>
      <c r="J65" s="23"/>
      <c r="K65" s="26"/>
      <c r="L65" s="92" t="str">
        <f ca="1">IF($K$57="A",$CC$41,"")</f>
        <v/>
      </c>
      <c r="M65" s="92" t="str">
        <f ca="1">IF($K$57="A",$CD$41,"")</f>
        <v/>
      </c>
      <c r="N65" s="92" t="str">
        <f ca="1">IF($K$57="A",$CE$41,"")</f>
        <v/>
      </c>
      <c r="O65" s="92" t="str">
        <f ca="1">IF($K$57="A",$CF$41,"")</f>
        <v/>
      </c>
      <c r="P65" s="38"/>
      <c r="Q65" s="38" t="str">
        <f ca="1">IF($K$57="A",$CG$41,"")</f>
        <v/>
      </c>
      <c r="R65" s="38"/>
      <c r="S65" s="38" t="str">
        <f ca="1">IF($K$57="A",$CH$41,"")</f>
        <v/>
      </c>
      <c r="T65" s="23"/>
      <c r="U65" s="26"/>
      <c r="V65" s="92" t="str">
        <f ca="1">IF($U$57="A",$CC$42,"")</f>
        <v/>
      </c>
      <c r="W65" s="92" t="str">
        <f ca="1">IF($U$57="A",$CD$42,"")</f>
        <v/>
      </c>
      <c r="X65" s="92" t="str">
        <f ca="1">IF($U$57="A",$CE$42,"")</f>
        <v/>
      </c>
      <c r="Y65" s="92" t="str">
        <f ca="1">IF($U$57="A",$CF$42,"")</f>
        <v/>
      </c>
      <c r="Z65" s="38"/>
      <c r="AA65" s="38" t="str">
        <f ca="1">IF($U$57="A",$CG$42,"")</f>
        <v/>
      </c>
      <c r="AB65" s="38"/>
      <c r="AC65" s="38" t="str">
        <f ca="1">IF($U$57="A",$CH$42,"")</f>
        <v/>
      </c>
      <c r="AD65" s="23"/>
      <c r="AH65" s="79" t="s">
        <v>60</v>
      </c>
      <c r="AI65" s="72" t="s">
        <v>42</v>
      </c>
      <c r="AJ65" s="107" t="s">
        <v>70</v>
      </c>
      <c r="AK65" s="59" t="str">
        <f ca="1">IF(AND(AN65="G",AO65=2,AA62=0,AC62=0),"natu",IF(AND(AN65="G",AC62=0),"haru",IF(AND(AN65="E",AC62=0),"haru","zero")))</f>
        <v>zero</v>
      </c>
      <c r="AL65" s="107" t="s">
        <v>79</v>
      </c>
      <c r="AM65" s="59" t="str">
        <f ca="1">IF(AND(AP65="D",AQ65=2,AA64=0,AC64=0),"huyu",IF(AND(AP65="D",AC64=0),"aki","nasi"))</f>
        <v>nasi</v>
      </c>
      <c r="AN65" s="102" t="str">
        <f ca="1">U57</f>
        <v>E</v>
      </c>
      <c r="AO65" s="104">
        <f t="shared" ca="1" si="49"/>
        <v>2</v>
      </c>
      <c r="AP65" s="102" t="str">
        <f ca="1">U57</f>
        <v>E</v>
      </c>
      <c r="AQ65" s="103">
        <f t="shared" ca="1" si="50"/>
        <v>2</v>
      </c>
      <c r="AR65" s="103" t="str">
        <f ca="1">IF(AND(AP65="D",AQ65=1),AC64,IF(AND(AP65="D",AQ65=2),AA64,""))</f>
        <v/>
      </c>
      <c r="AS65" s="104" t="str">
        <f ca="1">IF(AND(AP65="D",AQ65=2),AC64,"")</f>
        <v/>
      </c>
      <c r="AT65" s="72"/>
      <c r="AU65" s="72"/>
      <c r="AV65" s="72"/>
      <c r="CR65" s="10"/>
      <c r="CS65" s="11"/>
      <c r="CT65" s="5"/>
      <c r="CU65" s="5"/>
      <c r="CV65" s="5"/>
      <c r="CW65" s="5"/>
      <c r="CX65" s="5"/>
      <c r="CY65" s="10"/>
      <c r="CZ65" s="11"/>
      <c r="DA65" s="5"/>
      <c r="DB65" s="5"/>
      <c r="DC65" s="1"/>
      <c r="DD65" s="1"/>
      <c r="DF65" s="10">
        <f t="shared" ca="1" si="30"/>
        <v>9.3567847524657854E-2</v>
      </c>
      <c r="DG65" s="11">
        <f t="shared" ref="DG65:DG90" ca="1" si="54">RANK(DF65,$DF$1:$DF$100,)</f>
        <v>81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45"/>
      <c r="B66" s="43"/>
      <c r="C66" s="43"/>
      <c r="D66" s="43"/>
      <c r="E66" s="43"/>
      <c r="F66" s="43"/>
      <c r="G66" s="43"/>
      <c r="H66" s="43"/>
      <c r="I66" s="43"/>
      <c r="J66" s="44"/>
      <c r="K66" s="45"/>
      <c r="L66" s="43"/>
      <c r="M66" s="43"/>
      <c r="N66" s="43"/>
      <c r="O66" s="43"/>
      <c r="P66" s="43"/>
      <c r="Q66" s="43"/>
      <c r="R66" s="43"/>
      <c r="S66" s="43"/>
      <c r="T66" s="44"/>
      <c r="U66" s="45"/>
      <c r="V66" s="43"/>
      <c r="W66" s="43"/>
      <c r="X66" s="43"/>
      <c r="Y66" s="43"/>
      <c r="Z66" s="43"/>
      <c r="AA66" s="43"/>
      <c r="AB66" s="43"/>
      <c r="AC66" s="43"/>
      <c r="AD66" s="44"/>
      <c r="AW66" s="79"/>
      <c r="AX66" s="79"/>
      <c r="CR66" s="10"/>
      <c r="CS66" s="11"/>
      <c r="CT66" s="5"/>
      <c r="CU66" s="5"/>
      <c r="CV66" s="5"/>
      <c r="CW66" s="5"/>
      <c r="CX66" s="5"/>
      <c r="CY66" s="10"/>
      <c r="CZ66" s="11"/>
      <c r="DA66" s="5"/>
      <c r="DB66" s="5"/>
      <c r="DC66" s="1"/>
      <c r="DD66" s="1"/>
      <c r="DF66" s="10">
        <f t="shared" ref="DF66:DF90" ca="1" si="55">RAND()</f>
        <v>0.28244084248286394</v>
      </c>
      <c r="DG66" s="11">
        <f t="shared" ca="1" si="54"/>
        <v>65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/>
      <c r="CZ67" s="11"/>
      <c r="DA67" s="5"/>
      <c r="DB67" s="5"/>
      <c r="DC67" s="1"/>
      <c r="DD67" s="1"/>
      <c r="DF67" s="10">
        <f t="shared" ca="1" si="55"/>
        <v>0.31115522522329442</v>
      </c>
      <c r="DG67" s="11">
        <f t="shared" ca="1" si="54"/>
        <v>62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/>
      <c r="CZ68" s="11"/>
      <c r="DA68" s="5"/>
      <c r="DB68" s="5"/>
      <c r="DC68" s="1"/>
      <c r="DD68" s="1"/>
      <c r="DF68" s="10">
        <f t="shared" ca="1" si="55"/>
        <v>0.78287024647128023</v>
      </c>
      <c r="DG68" s="11">
        <f t="shared" ca="1" si="54"/>
        <v>25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/>
      <c r="CZ69" s="11"/>
      <c r="DA69" s="5"/>
      <c r="DB69" s="5"/>
      <c r="DC69" s="1"/>
      <c r="DD69" s="1"/>
      <c r="DF69" s="10">
        <f t="shared" ca="1" si="55"/>
        <v>0.12459152999563139</v>
      </c>
      <c r="DG69" s="11">
        <f t="shared" ca="1" si="54"/>
        <v>79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/>
      <c r="CZ70" s="11"/>
      <c r="DA70" s="5"/>
      <c r="DB70" s="5"/>
      <c r="DC70" s="1"/>
      <c r="DD70" s="1"/>
      <c r="DF70" s="10">
        <f t="shared" ca="1" si="55"/>
        <v>0.97330382354617484</v>
      </c>
      <c r="DG70" s="11">
        <f t="shared" ca="1" si="54"/>
        <v>2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/>
      <c r="CZ71" s="11"/>
      <c r="DA71" s="5"/>
      <c r="DB71" s="5"/>
      <c r="DC71" s="1"/>
      <c r="DD71" s="1"/>
      <c r="DF71" s="10">
        <f t="shared" ca="1" si="55"/>
        <v>0.11404619464818777</v>
      </c>
      <c r="DG71" s="11">
        <f t="shared" ca="1" si="54"/>
        <v>80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/>
      <c r="CZ72" s="11"/>
      <c r="DA72" s="5"/>
      <c r="DB72" s="5"/>
      <c r="DC72" s="1"/>
      <c r="DD72" s="1"/>
      <c r="DF72" s="10">
        <f t="shared" ca="1" si="55"/>
        <v>0.30112184614142679</v>
      </c>
      <c r="DG72" s="11">
        <f t="shared" ca="1" si="54"/>
        <v>64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/>
      <c r="CZ73" s="11"/>
      <c r="DA73" s="5"/>
      <c r="DB73" s="5"/>
      <c r="DC73" s="1"/>
      <c r="DD73" s="1"/>
      <c r="DF73" s="10">
        <f t="shared" ca="1" si="55"/>
        <v>0.89857881788946037</v>
      </c>
      <c r="DG73" s="11">
        <f t="shared" ca="1" si="54"/>
        <v>10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/>
      <c r="CZ74" s="11"/>
      <c r="DA74" s="5"/>
      <c r="DB74" s="5"/>
      <c r="DC74" s="1"/>
      <c r="DD74" s="1"/>
      <c r="DF74" s="10">
        <f t="shared" ca="1" si="55"/>
        <v>0.20981542617974802</v>
      </c>
      <c r="DG74" s="11">
        <f t="shared" ca="1" si="54"/>
        <v>73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/>
      <c r="CZ75" s="11"/>
      <c r="DA75" s="5"/>
      <c r="DB75" s="5"/>
      <c r="DC75" s="1"/>
      <c r="DD75" s="1"/>
      <c r="DF75" s="10">
        <f t="shared" ca="1" si="55"/>
        <v>0.23289787584440147</v>
      </c>
      <c r="DG75" s="11">
        <f t="shared" ca="1" si="54"/>
        <v>71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/>
      <c r="CZ76" s="11"/>
      <c r="DA76" s="5"/>
      <c r="DB76" s="5"/>
      <c r="DC76" s="1"/>
      <c r="DD76" s="1"/>
      <c r="DF76" s="10">
        <f t="shared" ca="1" si="55"/>
        <v>0.78578485096683881</v>
      </c>
      <c r="DG76" s="11">
        <f t="shared" ca="1" si="54"/>
        <v>22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/>
      <c r="CZ77" s="11"/>
      <c r="DA77" s="5"/>
      <c r="DB77" s="5"/>
      <c r="DC77" s="1"/>
      <c r="DD77" s="1"/>
      <c r="DF77" s="10">
        <f t="shared" ca="1" si="55"/>
        <v>8.9426761325595017E-2</v>
      </c>
      <c r="DG77" s="11">
        <f t="shared" ca="1" si="54"/>
        <v>83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/>
      <c r="CZ78" s="11"/>
      <c r="DA78" s="5"/>
      <c r="DB78" s="5"/>
      <c r="DC78" s="1"/>
      <c r="DD78" s="1"/>
      <c r="DF78" s="10">
        <f t="shared" ca="1" si="55"/>
        <v>0.73512297932774506</v>
      </c>
      <c r="DG78" s="11">
        <f t="shared" ca="1" si="54"/>
        <v>32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/>
      <c r="CZ79" s="11"/>
      <c r="DA79" s="5"/>
      <c r="DB79" s="5"/>
      <c r="DC79" s="1"/>
      <c r="DD79" s="1"/>
      <c r="DF79" s="10">
        <f t="shared" ca="1" si="55"/>
        <v>0.21227122040808377</v>
      </c>
      <c r="DG79" s="11">
        <f t="shared" ca="1" si="54"/>
        <v>72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/>
      <c r="CZ80" s="11"/>
      <c r="DA80" s="5"/>
      <c r="DB80" s="5"/>
      <c r="DC80" s="1"/>
      <c r="DD80" s="1"/>
      <c r="DF80" s="10">
        <f t="shared" ca="1" si="55"/>
        <v>0.76327637558710582</v>
      </c>
      <c r="DG80" s="11">
        <f t="shared" ca="1" si="54"/>
        <v>28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/>
      <c r="CZ81" s="11"/>
      <c r="DA81" s="5"/>
      <c r="DB81" s="5"/>
      <c r="DC81" s="1"/>
      <c r="DD81" s="1"/>
      <c r="DF81" s="10">
        <f t="shared" ca="1" si="55"/>
        <v>0.4882210758475678</v>
      </c>
      <c r="DG81" s="11">
        <f t="shared" ca="1" si="54"/>
        <v>53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55"/>
        <v>0.6106333358748306</v>
      </c>
      <c r="DG82" s="11">
        <f t="shared" ca="1" si="54"/>
        <v>40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55"/>
        <v>7.10621978373287E-2</v>
      </c>
      <c r="DG83" s="11">
        <f t="shared" ca="1" si="54"/>
        <v>84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55"/>
        <v>0.24149771904981066</v>
      </c>
      <c r="DG84" s="11">
        <f t="shared" ca="1" si="54"/>
        <v>70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55"/>
        <v>0.5185356731744305</v>
      </c>
      <c r="DG85" s="11">
        <f t="shared" ca="1" si="54"/>
        <v>49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55"/>
        <v>0.91751910731142095</v>
      </c>
      <c r="DG86" s="11">
        <f t="shared" ca="1" si="54"/>
        <v>7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55"/>
        <v>0.93151108163301655</v>
      </c>
      <c r="DG87" s="11">
        <f t="shared" ca="1" si="54"/>
        <v>6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55"/>
        <v>0.80311191073256316</v>
      </c>
      <c r="DG88" s="11">
        <f t="shared" ca="1" si="54"/>
        <v>18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55"/>
        <v>0.8402550776286869</v>
      </c>
      <c r="DG89" s="11">
        <f t="shared" ca="1" si="54"/>
        <v>15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55"/>
        <v>0.61816313471290563</v>
      </c>
      <c r="DG90" s="11">
        <f t="shared" ca="1" si="54"/>
        <v>38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DEAnk8hEd+kSBXjcxQo/PdAI4TftV+qgrX0p7Ze8PTGdZM2cgx2/EaaoBUYPbvNJ3mOzTWWgHU7n16tWaOCEqQ==" saltValue="jkcXiFbmxPTjNCyZ4ZjYSA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6771" priority="630">
      <formula>B11=0</formula>
    </cfRule>
    <cfRule type="expression" dxfId="6770" priority="627">
      <formula>AND(A4="A",B11=0)</formula>
    </cfRule>
    <cfRule type="expression" dxfId="6769" priority="628">
      <formula>A4="A"</formula>
    </cfRule>
  </conditionalFormatting>
  <conditionalFormatting sqref="B21">
    <cfRule type="expression" dxfId="6768" priority="605">
      <formula>B21=0</formula>
    </cfRule>
    <cfRule type="expression" dxfId="6767" priority="603">
      <formula>A14="A"</formula>
    </cfRule>
    <cfRule type="expression" dxfId="6766" priority="602">
      <formula>AND(A14="A",B21=0)</formula>
    </cfRule>
  </conditionalFormatting>
  <conditionalFormatting sqref="B31">
    <cfRule type="expression" dxfId="6765" priority="600">
      <formula>B31=0</formula>
    </cfRule>
    <cfRule type="expression" dxfId="6764" priority="597">
      <formula>AND(A24="A",B31=0)</formula>
    </cfRule>
    <cfRule type="expression" dxfId="6763" priority="598">
      <formula>A24="A"</formula>
    </cfRule>
  </conditionalFormatting>
  <conditionalFormatting sqref="B42">
    <cfRule type="expression" dxfId="6762" priority="1749">
      <formula>AND(A37="G",B42=0)</formula>
    </cfRule>
    <cfRule type="expression" dxfId="6761" priority="1745">
      <formula>A37="E"</formula>
    </cfRule>
    <cfRule type="expression" dxfId="6760" priority="1771">
      <formula>AND(A37="F",B42=0)</formula>
    </cfRule>
    <cfRule type="expression" dxfId="6759" priority="1790">
      <formula>A37="F"</formula>
    </cfRule>
  </conditionalFormatting>
  <conditionalFormatting sqref="B42:B45">
    <cfRule type="expression" dxfId="6758" priority="1804">
      <formula>B42=0</formula>
    </cfRule>
  </conditionalFormatting>
  <conditionalFormatting sqref="B43">
    <cfRule type="expression" dxfId="6757" priority="1756">
      <formula>AND(OR(A37="B",A37="C"),B43=0)</formula>
    </cfRule>
    <cfRule type="expression" dxfId="6756" priority="1772">
      <formula>A37="D"</formula>
    </cfRule>
    <cfRule type="expression" dxfId="6755" priority="1794">
      <formula>OR(A37="B",A37="C")</formula>
    </cfRule>
  </conditionalFormatting>
  <conditionalFormatting sqref="B44">
    <cfRule type="expression" dxfId="6754" priority="1759">
      <formula>AND(A37="A",B44=0)</formula>
    </cfRule>
    <cfRule type="expression" dxfId="6753" priority="1785">
      <formula>A37="A"</formula>
    </cfRule>
  </conditionalFormatting>
  <conditionalFormatting sqref="B52">
    <cfRule type="expression" dxfId="6752" priority="1297">
      <formula>AND(A47="F",B52=0)</formula>
    </cfRule>
    <cfRule type="expression" dxfId="6751" priority="1316">
      <formula>A47="F"</formula>
    </cfRule>
    <cfRule type="expression" dxfId="6750" priority="1271">
      <formula>A47="E"</formula>
    </cfRule>
    <cfRule type="expression" dxfId="6749" priority="1275">
      <formula>AND(A47="G",B52=0)</formula>
    </cfRule>
  </conditionalFormatting>
  <conditionalFormatting sqref="B52:B55">
    <cfRule type="expression" dxfId="6748" priority="1330">
      <formula>B52=0</formula>
    </cfRule>
  </conditionalFormatting>
  <conditionalFormatting sqref="B53">
    <cfRule type="expression" dxfId="6747" priority="1320">
      <formula>OR(A47="B",A47="C")</formula>
    </cfRule>
    <cfRule type="expression" dxfId="6746" priority="1298">
      <formula>A47="D"</formula>
    </cfRule>
    <cfRule type="expression" dxfId="6745" priority="1282">
      <formula>AND(OR(A47="B",A47="C"),B53=0)</formula>
    </cfRule>
  </conditionalFormatting>
  <conditionalFormatting sqref="B54">
    <cfRule type="expression" dxfId="6744" priority="1285">
      <formula>AND(A47="A",B54=0)</formula>
    </cfRule>
    <cfRule type="expression" dxfId="6743" priority="1311">
      <formula>A47="A"</formula>
    </cfRule>
  </conditionalFormatting>
  <conditionalFormatting sqref="B62">
    <cfRule type="expression" dxfId="6742" priority="1037">
      <formula>A57="E"</formula>
    </cfRule>
    <cfRule type="expression" dxfId="6741" priority="1063">
      <formula>AND(A57="F",B62=0)</formula>
    </cfRule>
    <cfRule type="expression" dxfId="6740" priority="1082">
      <formula>A57="F"</formula>
    </cfRule>
    <cfRule type="expression" dxfId="6739" priority="1041">
      <formula>AND(A57="G",B62=0)</formula>
    </cfRule>
  </conditionalFormatting>
  <conditionalFormatting sqref="B62:B65">
    <cfRule type="expression" dxfId="6738" priority="1096">
      <formula>B62=0</formula>
    </cfRule>
  </conditionalFormatting>
  <conditionalFormatting sqref="B63">
    <cfRule type="expression" dxfId="6737" priority="1048">
      <formula>AND(OR(A57="B",A57="C"),B63=0)</formula>
    </cfRule>
    <cfRule type="expression" dxfId="6736" priority="1064">
      <formula>A57="D"</formula>
    </cfRule>
    <cfRule type="expression" dxfId="6735" priority="1086">
      <formula>OR(A57="B",A57="C")</formula>
    </cfRule>
  </conditionalFormatting>
  <conditionalFormatting sqref="B64">
    <cfRule type="expression" dxfId="6734" priority="1051">
      <formula>AND(A57="A",B64=0)</formula>
    </cfRule>
    <cfRule type="expression" dxfId="6733" priority="1077">
      <formula>A57="A"</formula>
    </cfRule>
  </conditionalFormatting>
  <conditionalFormatting sqref="C42">
    <cfRule type="expression" dxfId="6732" priority="552">
      <formula>AND(A37="B",C42=0)</formula>
    </cfRule>
    <cfRule type="expression" dxfId="6731" priority="585">
      <formula>A37="F"</formula>
    </cfRule>
    <cfRule type="expression" dxfId="6730" priority="554">
      <formula>AND(A37="F",B42=0,C42=0)</formula>
    </cfRule>
    <cfRule type="expression" dxfId="6729" priority="536">
      <formula>A37="G"</formula>
    </cfRule>
    <cfRule type="expression" dxfId="6728" priority="535">
      <formula>AND(A37="G",C42=0)</formula>
    </cfRule>
    <cfRule type="expression" dxfId="6727" priority="576">
      <formula>A37="B"</formula>
    </cfRule>
  </conditionalFormatting>
  <conditionalFormatting sqref="C42:C45">
    <cfRule type="expression" dxfId="6726" priority="569">
      <formula>AND(B42=0,C42=0)</formula>
    </cfRule>
  </conditionalFormatting>
  <conditionalFormatting sqref="C43">
    <cfRule type="expression" dxfId="6725" priority="555">
      <formula>OR(A37="B",A37="C")</formula>
    </cfRule>
    <cfRule type="expression" dxfId="6724" priority="546">
      <formula>A37="D"</formula>
    </cfRule>
    <cfRule type="expression" dxfId="6723" priority="541">
      <formula>AND(OR(A37="A",A37="D"),B43=0,C43=0)</formula>
    </cfRule>
    <cfRule type="expression" dxfId="6722" priority="572">
      <formula>A37="A"</formula>
    </cfRule>
    <cfRule type="expression" dxfId="6721" priority="539">
      <formula>AND(OR(A37="B",A37="C"),B43=0,C43=0)</formula>
    </cfRule>
  </conditionalFormatting>
  <conditionalFormatting sqref="C44">
    <cfRule type="expression" dxfId="6720" priority="543">
      <formula>AND(A37="A",B44=0,C44=0)</formula>
    </cfRule>
    <cfRule type="expression" dxfId="6719" priority="566">
      <formula>A37="A"</formula>
    </cfRule>
  </conditionalFormatting>
  <conditionalFormatting sqref="C52">
    <cfRule type="expression" dxfId="6718" priority="357">
      <formula>AND(A47="B",C52=0)</formula>
    </cfRule>
    <cfRule type="expression" dxfId="6717" priority="381">
      <formula>A47="B"</formula>
    </cfRule>
    <cfRule type="expression" dxfId="6716" priority="390">
      <formula>A47="F"</formula>
    </cfRule>
    <cfRule type="expression" dxfId="6715" priority="341">
      <formula>A47="G"</formula>
    </cfRule>
    <cfRule type="expression" dxfId="6714" priority="340">
      <formula>AND(A47="G",C52=0)</formula>
    </cfRule>
    <cfRule type="expression" dxfId="6713" priority="359">
      <formula>AND(A47="F",B52=0,C52=0)</formula>
    </cfRule>
  </conditionalFormatting>
  <conditionalFormatting sqref="C52:C55">
    <cfRule type="expression" dxfId="6712" priority="374">
      <formula>AND(B52=0,C52=0)</formula>
    </cfRule>
  </conditionalFormatting>
  <conditionalFormatting sqref="C53">
    <cfRule type="expression" dxfId="6711" priority="351">
      <formula>A47="D"</formula>
    </cfRule>
    <cfRule type="expression" dxfId="6710" priority="360">
      <formula>OR(A47="B",A47="C")</formula>
    </cfRule>
    <cfRule type="expression" dxfId="6709" priority="346">
      <formula>AND(OR(A47="A",A47="D"),B53=0,C53=0)</formula>
    </cfRule>
    <cfRule type="expression" dxfId="6708" priority="344">
      <formula>AND(OR(A47="B",A47="C"),B53=0,C53=0)</formula>
    </cfRule>
    <cfRule type="expression" dxfId="6707" priority="377">
      <formula>A47="A"</formula>
    </cfRule>
  </conditionalFormatting>
  <conditionalFormatting sqref="C54">
    <cfRule type="expression" dxfId="6706" priority="371">
      <formula>A47="A"</formula>
    </cfRule>
    <cfRule type="expression" dxfId="6705" priority="348">
      <formula>AND(A47="A",B54=0,C54=0)</formula>
    </cfRule>
  </conditionalFormatting>
  <conditionalFormatting sqref="C62">
    <cfRule type="expression" dxfId="6704" priority="145">
      <formula>AND(A57="G",C62=0)</formula>
    </cfRule>
    <cfRule type="expression" dxfId="6703" priority="146">
      <formula>A57="G"</formula>
    </cfRule>
    <cfRule type="expression" dxfId="6702" priority="162">
      <formula>AND(A57="B",C62=0)</formula>
    </cfRule>
    <cfRule type="expression" dxfId="6701" priority="164">
      <formula>AND(A57="F",B62=0,C62=0)</formula>
    </cfRule>
    <cfRule type="expression" dxfId="6700" priority="195">
      <formula>A57="F"</formula>
    </cfRule>
    <cfRule type="expression" dxfId="6699" priority="186">
      <formula>A57="B"</formula>
    </cfRule>
  </conditionalFormatting>
  <conditionalFormatting sqref="C62:C65">
    <cfRule type="expression" dxfId="6698" priority="179">
      <formula>AND(B62=0,C62=0)</formula>
    </cfRule>
  </conditionalFormatting>
  <conditionalFormatting sqref="C63">
    <cfRule type="expression" dxfId="6697" priority="165">
      <formula>OR(A57="B",A57="C")</formula>
    </cfRule>
    <cfRule type="expression" dxfId="6696" priority="149">
      <formula>AND(OR(A57="B",A57="C"),B63=0,C63=0)</formula>
    </cfRule>
    <cfRule type="expression" dxfId="6695" priority="151">
      <formula>AND(OR(A57="A",A57="D"),B63=0,C63=0)</formula>
    </cfRule>
    <cfRule type="expression" dxfId="6694" priority="182">
      <formula>A57="A"</formula>
    </cfRule>
    <cfRule type="expression" dxfId="6693" priority="156">
      <formula>A57="D"</formula>
    </cfRule>
  </conditionalFormatting>
  <conditionalFormatting sqref="C64">
    <cfRule type="expression" dxfId="6692" priority="153">
      <formula>AND(A57="A",B64=0,C64=0)</formula>
    </cfRule>
    <cfRule type="expression" dxfId="6691" priority="176">
      <formula>A57="A"</formula>
    </cfRule>
  </conditionalFormatting>
  <conditionalFormatting sqref="D42">
    <cfRule type="expression" dxfId="6690" priority="584">
      <formula>A37="F"</formula>
    </cfRule>
    <cfRule type="expression" dxfId="6689" priority="534">
      <formula>AND(A37="G",C42=0,D42=0)</formula>
    </cfRule>
    <cfRule type="expression" dxfId="6688" priority="537">
      <formula>A37="G"</formula>
    </cfRule>
    <cfRule type="expression" dxfId="6687" priority="532">
      <formula>AND(A37="E",B42=0,C42=0,D42=0)</formula>
    </cfRule>
    <cfRule type="expression" dxfId="6686" priority="575">
      <formula>OR(A37="A",A37="C",A37="D",A37="E")</formula>
    </cfRule>
    <cfRule type="expression" dxfId="6685" priority="579">
      <formula>A37="B"</formula>
    </cfRule>
    <cfRule type="expression" dxfId="6684" priority="549">
      <formula>AND(OR(A37="A",A37="C",A37="D"),D42=0)</formula>
    </cfRule>
    <cfRule type="expression" dxfId="6683" priority="553">
      <formula>AND(A37="F",B42=0,C42=0,D42=0)</formula>
    </cfRule>
    <cfRule type="expression" dxfId="6682" priority="551">
      <formula>AND(A37="B",C42=0,D42=0)</formula>
    </cfRule>
  </conditionalFormatting>
  <conditionalFormatting sqref="D42:D45">
    <cfRule type="expression" dxfId="6681" priority="568">
      <formula>AND(B42=0,C42=0,D42=0)</formula>
    </cfRule>
  </conditionalFormatting>
  <conditionalFormatting sqref="D43">
    <cfRule type="expression" dxfId="6680" priority="545">
      <formula>AND(OR(A37="A",A37="D"),C43=0,D43=0)</formula>
    </cfRule>
    <cfRule type="expression" dxfId="6679" priority="571">
      <formula>OR(A37="B",A37="C")</formula>
    </cfRule>
    <cfRule type="expression" dxfId="6678" priority="540">
      <formula>AND(OR(A37="B",A37="C"),B43=0,C43=0,D43=0)</formula>
    </cfRule>
    <cfRule type="expression" dxfId="6677" priority="582">
      <formula>A37="A"</formula>
    </cfRule>
    <cfRule type="expression" dxfId="6676" priority="556">
      <formula>A37="D"</formula>
    </cfRule>
  </conditionalFormatting>
  <conditionalFormatting sqref="D44">
    <cfRule type="expression" dxfId="6675" priority="565">
      <formula>A37="A"</formula>
    </cfRule>
    <cfRule type="expression" dxfId="6674" priority="542">
      <formula>AND(A37="A",B44=0,C44=0,D44=0)</formula>
    </cfRule>
  </conditionalFormatting>
  <conditionalFormatting sqref="D52">
    <cfRule type="expression" dxfId="6673" priority="339">
      <formula>AND(A47="G",C52=0,D52=0)</formula>
    </cfRule>
    <cfRule type="expression" dxfId="6672" priority="342">
      <formula>A47="G"</formula>
    </cfRule>
    <cfRule type="expression" dxfId="6671" priority="389">
      <formula>A47="F"</formula>
    </cfRule>
    <cfRule type="expression" dxfId="6670" priority="380">
      <formula>OR(A47="A",A47="C",A47="D",A47="E")</formula>
    </cfRule>
    <cfRule type="expression" dxfId="6669" priority="358">
      <formula>AND(A47="F",B52=0,C52=0,D52=0)</formula>
    </cfRule>
    <cfRule type="expression" dxfId="6668" priority="337">
      <formula>AND(A47="E",B52=0,C52=0,D52=0)</formula>
    </cfRule>
    <cfRule type="expression" dxfId="6667" priority="384">
      <formula>A47="B"</formula>
    </cfRule>
    <cfRule type="expression" dxfId="6666" priority="354">
      <formula>AND(OR(A47="A",A47="C",A47="D"),D52=0)</formula>
    </cfRule>
    <cfRule type="expression" dxfId="6665" priority="356">
      <formula>AND(A47="B",C52=0,D52=0)</formula>
    </cfRule>
  </conditionalFormatting>
  <conditionalFormatting sqref="D52:D55">
    <cfRule type="expression" dxfId="6664" priority="373">
      <formula>AND(B52=0,C52=0,D52=0)</formula>
    </cfRule>
  </conditionalFormatting>
  <conditionalFormatting sqref="D53">
    <cfRule type="expression" dxfId="6663" priority="345">
      <formula>AND(OR(A47="B",A47="C"),B53=0,C53=0,D53=0)</formula>
    </cfRule>
    <cfRule type="expression" dxfId="6662" priority="387">
      <formula>A47="A"</formula>
    </cfRule>
    <cfRule type="expression" dxfId="6661" priority="361">
      <formula>A47="D"</formula>
    </cfRule>
    <cfRule type="expression" dxfId="6660" priority="376">
      <formula>OR(A47="B",A47="C")</formula>
    </cfRule>
    <cfRule type="expression" dxfId="6659" priority="350">
      <formula>AND(OR(A47="A",A47="D"),C53=0,D53=0)</formula>
    </cfRule>
  </conditionalFormatting>
  <conditionalFormatting sqref="D54">
    <cfRule type="expression" dxfId="6658" priority="347">
      <formula>AND(A47="A",B54=0,C54=0,D54=0)</formula>
    </cfRule>
    <cfRule type="expression" dxfId="6657" priority="370">
      <formula>A47="A"</formula>
    </cfRule>
  </conditionalFormatting>
  <conditionalFormatting sqref="D62">
    <cfRule type="expression" dxfId="6656" priority="163">
      <formula>AND(A57="F",B62=0,C62=0,D62=0)</formula>
    </cfRule>
    <cfRule type="expression" dxfId="6655" priority="194">
      <formula>A57="F"</formula>
    </cfRule>
    <cfRule type="expression" dxfId="6654" priority="147">
      <formula>A57="G"</formula>
    </cfRule>
    <cfRule type="expression" dxfId="6653" priority="159">
      <formula>AND(OR(A57="A",A57="C",A57="D"),D62=0)</formula>
    </cfRule>
    <cfRule type="expression" dxfId="6652" priority="189">
      <formula>A57="B"</formula>
    </cfRule>
    <cfRule type="expression" dxfId="6651" priority="144">
      <formula>AND(A57="G",C62=0,D62=0)</formula>
    </cfRule>
    <cfRule type="expression" dxfId="6650" priority="142">
      <formula>AND(A57="E",B62=0,C62=0,D62=0)</formula>
    </cfRule>
    <cfRule type="expression" dxfId="6649" priority="161">
      <formula>AND(A57="B",C62=0,D62=0)</formula>
    </cfRule>
    <cfRule type="expression" dxfId="6648" priority="185">
      <formula>OR(A57="A",A57="C",A57="D",A57="E")</formula>
    </cfRule>
  </conditionalFormatting>
  <conditionalFormatting sqref="D62:D65">
    <cfRule type="expression" dxfId="6647" priority="178">
      <formula>AND(B62=0,C62=0,D62=0)</formula>
    </cfRule>
  </conditionalFormatting>
  <conditionalFormatting sqref="D63">
    <cfRule type="expression" dxfId="6646" priority="155">
      <formula>AND(OR(A57="A",A57="D"),C63=0,D63=0)</formula>
    </cfRule>
    <cfRule type="expression" dxfId="6645" priority="150">
      <formula>AND(OR(A57="B",A57="C"),B63=0,C63=0,D63=0)</formula>
    </cfRule>
    <cfRule type="expression" dxfId="6644" priority="166">
      <formula>A57="D"</formula>
    </cfRule>
    <cfRule type="expression" dxfId="6643" priority="181">
      <formula>OR(A57="B",A57="C")</formula>
    </cfRule>
    <cfRule type="expression" dxfId="6642" priority="192">
      <formula>A57="A"</formula>
    </cfRule>
  </conditionalFormatting>
  <conditionalFormatting sqref="D64">
    <cfRule type="expression" dxfId="6641" priority="175">
      <formula>A57="A"</formula>
    </cfRule>
    <cfRule type="expression" dxfId="6640" priority="152">
      <formula>AND(A57="A",B64=0,C64=0,D64=0)</formula>
    </cfRule>
  </conditionalFormatting>
  <conditionalFormatting sqref="E42">
    <cfRule type="expression" dxfId="6639" priority="578">
      <formula>A37="B"</formula>
    </cfRule>
    <cfRule type="expression" dxfId="6638" priority="550">
      <formula>AND(A37="B",C42=0,D42=0,E42=0)</formula>
    </cfRule>
    <cfRule type="expression" dxfId="6637" priority="538">
      <formula>A37="G"</formula>
    </cfRule>
    <cfRule type="expression" dxfId="6636" priority="533">
      <formula>AND(A37="G",C42=0,D42=0,E42=0)</formula>
    </cfRule>
    <cfRule type="expression" dxfId="6635" priority="530">
      <formula>AND(A37="E",B42=0,C42=0,D42=0,E42=0)</formula>
    </cfRule>
    <cfRule type="expression" dxfId="6634" priority="548">
      <formula>AND(OR(A37="A",A37="C",A37="D"),D42=0,E42=0)</formula>
    </cfRule>
    <cfRule type="expression" dxfId="6633" priority="583">
      <formula>A37="F"</formula>
    </cfRule>
    <cfRule type="expression" dxfId="6632" priority="574">
      <formula>OR(A37="A",A37="C",A37="D",A37="E")</formula>
    </cfRule>
  </conditionalFormatting>
  <conditionalFormatting sqref="E42:E43 E44:F44">
    <cfRule type="expression" dxfId="6631" priority="567">
      <formula>AND(B42=0,C42=0,D42=0,E42=0)</formula>
    </cfRule>
  </conditionalFormatting>
  <conditionalFormatting sqref="E43">
    <cfRule type="expression" dxfId="6630" priority="557">
      <formula>A37="D"</formula>
    </cfRule>
    <cfRule type="expression" dxfId="6629" priority="544">
      <formula>AND(OR(A37="A",A37="D"),C43=0,D43=0,E43=0)</formula>
    </cfRule>
    <cfRule type="expression" dxfId="6628" priority="581">
      <formula>A37="A"</formula>
    </cfRule>
    <cfRule type="expression" dxfId="6627" priority="570">
      <formula>OR(A37="B",A37="C")</formula>
    </cfRule>
  </conditionalFormatting>
  <conditionalFormatting sqref="E44">
    <cfRule type="expression" dxfId="6626" priority="521">
      <formula>AND(A37="D",B42=0,C42=0,D42=0,E42=0)</formula>
    </cfRule>
  </conditionalFormatting>
  <conditionalFormatting sqref="E52">
    <cfRule type="expression" dxfId="6625" priority="353">
      <formula>AND(OR(A47="A",A47="C",A47="D"),D52=0,E52=0)</formula>
    </cfRule>
    <cfRule type="expression" dxfId="6624" priority="343">
      <formula>A47="G"</formula>
    </cfRule>
    <cfRule type="expression" dxfId="6623" priority="338">
      <formula>AND(A47="G",C52=0,D52=0,E52=0)</formula>
    </cfRule>
    <cfRule type="expression" dxfId="6622" priority="355">
      <formula>AND(A47="B",C52=0,D52=0,E52=0)</formula>
    </cfRule>
    <cfRule type="expression" dxfId="6621" priority="335">
      <formula>AND(A47="E",B52=0,C52=0,D52=0,E52=0)</formula>
    </cfRule>
    <cfRule type="expression" dxfId="6620" priority="388">
      <formula>A47="F"</formula>
    </cfRule>
    <cfRule type="expression" dxfId="6619" priority="383">
      <formula>A47="B"</formula>
    </cfRule>
    <cfRule type="expression" dxfId="6618" priority="379">
      <formula>OR(A47="A",A47="C",A47="D",A47="E")</formula>
    </cfRule>
  </conditionalFormatting>
  <conditionalFormatting sqref="E52:E53 E54:F55">
    <cfRule type="expression" dxfId="6617" priority="372">
      <formula>AND(B52=0,C52=0,D52=0,E52=0)</formula>
    </cfRule>
  </conditionalFormatting>
  <conditionalFormatting sqref="E53">
    <cfRule type="expression" dxfId="6616" priority="349">
      <formula>AND(OR(A47="A",A47="D"),C53=0,D53=0,E53=0)</formula>
    </cfRule>
    <cfRule type="expression" dxfId="6615" priority="362">
      <formula>A47="D"</formula>
    </cfRule>
    <cfRule type="expression" dxfId="6614" priority="375">
      <formula>OR(A47="B",A47="C")</formula>
    </cfRule>
    <cfRule type="expression" dxfId="6613" priority="386">
      <formula>A47="A"</formula>
    </cfRule>
  </conditionalFormatting>
  <conditionalFormatting sqref="E54">
    <cfRule type="expression" dxfId="6612" priority="326">
      <formula>AND(A47="D",B52=0,C52=0,D52=0,E52=0)</formula>
    </cfRule>
  </conditionalFormatting>
  <conditionalFormatting sqref="E62">
    <cfRule type="expression" dxfId="6611" priority="160">
      <formula>AND(A57="B",C62=0,D62=0,E62=0)</formula>
    </cfRule>
    <cfRule type="expression" dxfId="6610" priority="193">
      <formula>A57="F"</formula>
    </cfRule>
    <cfRule type="expression" dxfId="6609" priority="184">
      <formula>OR(A57="A",A57="C",A57="D",A57="E")</formula>
    </cfRule>
    <cfRule type="expression" dxfId="6608" priority="140">
      <formula>AND(A57="E",B62=0,C62=0,D62=0,E62=0)</formula>
    </cfRule>
    <cfRule type="expression" dxfId="6607" priority="188">
      <formula>A57="B"</formula>
    </cfRule>
    <cfRule type="expression" dxfId="6606" priority="143">
      <formula>AND(A57="G",C62=0,D62=0,E62=0)</formula>
    </cfRule>
    <cfRule type="expression" dxfId="6605" priority="148">
      <formula>A57="G"</formula>
    </cfRule>
    <cfRule type="expression" dxfId="6604" priority="158">
      <formula>AND(OR(A57="A",A57="C",A57="D"),D62=0,E62=0)</formula>
    </cfRule>
  </conditionalFormatting>
  <conditionalFormatting sqref="E62:E63 E64:F65">
    <cfRule type="expression" dxfId="6603" priority="177">
      <formula>AND(B62=0,C62=0,D62=0,E62=0)</formula>
    </cfRule>
  </conditionalFormatting>
  <conditionalFormatting sqref="E63">
    <cfRule type="expression" dxfId="6602" priority="180">
      <formula>OR(A57="B",A57="C")</formula>
    </cfRule>
    <cfRule type="expression" dxfId="6601" priority="191">
      <formula>A57="A"</formula>
    </cfRule>
    <cfRule type="expression" dxfId="6600" priority="167">
      <formula>A57="D"</formula>
    </cfRule>
    <cfRule type="expression" dxfId="6599" priority="154">
      <formula>AND(OR(A57="A",A57="D"),C63=0,D63=0,E63=0)</formula>
    </cfRule>
  </conditionalFormatting>
  <conditionalFormatting sqref="E64">
    <cfRule type="expression" dxfId="6598" priority="131">
      <formula>AND(A57="D",B62=0,C62=0,D62=0,E62=0)</formula>
    </cfRule>
  </conditionalFormatting>
  <conditionalFormatting sqref="E7:F7">
    <cfRule type="expression" dxfId="6597" priority="629">
      <formula>AND(E7=0,$AQ1=1)</formula>
    </cfRule>
  </conditionalFormatting>
  <conditionalFormatting sqref="E17:F17">
    <cfRule type="expression" dxfId="6596" priority="604">
      <formula>AND(E17=0,$AQ11=1)</formula>
    </cfRule>
  </conditionalFormatting>
  <conditionalFormatting sqref="E27:F27">
    <cfRule type="expression" dxfId="6595" priority="599">
      <formula>AND(E27=0,$AQ21=1)</formula>
    </cfRule>
  </conditionalFormatting>
  <conditionalFormatting sqref="E40:F40">
    <cfRule type="expression" dxfId="6594" priority="1803">
      <formula>AND(E40=0,$AQ1=1)</formula>
    </cfRule>
  </conditionalFormatting>
  <conditionalFormatting sqref="E44:F44">
    <cfRule type="expression" dxfId="6593" priority="564">
      <formula>A37="A"</formula>
    </cfRule>
  </conditionalFormatting>
  <conditionalFormatting sqref="E45:F45">
    <cfRule type="expression" dxfId="6592" priority="1787">
      <formula>AND(B45=0,C45=0,D45=0)</formula>
    </cfRule>
  </conditionalFormatting>
  <conditionalFormatting sqref="E50:F50">
    <cfRule type="expression" dxfId="6591" priority="1329">
      <formula>AND(E50=0,$AQ4=1)</formula>
    </cfRule>
  </conditionalFormatting>
  <conditionalFormatting sqref="E54:F54">
    <cfRule type="expression" dxfId="6590" priority="369">
      <formula>A47="A"</formula>
    </cfRule>
  </conditionalFormatting>
  <conditionalFormatting sqref="E60:F60">
    <cfRule type="expression" dxfId="6589" priority="1095">
      <formula>AND(E60=0,$AQ7=1)</formula>
    </cfRule>
  </conditionalFormatting>
  <conditionalFormatting sqref="E64:F64">
    <cfRule type="expression" dxfId="6588" priority="174">
      <formula>A57="A"</formula>
    </cfRule>
  </conditionalFormatting>
  <conditionalFormatting sqref="F42">
    <cfRule type="expression" dxfId="6587" priority="525">
      <formula>A37="G"</formula>
    </cfRule>
    <cfRule type="expression" dxfId="6586" priority="526">
      <formula>OR(A37="D",A37="E")</formula>
    </cfRule>
  </conditionalFormatting>
  <conditionalFormatting sqref="F43">
    <cfRule type="expression" dxfId="6585" priority="524">
      <formula>A37="D"</formula>
    </cfRule>
  </conditionalFormatting>
  <conditionalFormatting sqref="F52">
    <cfRule type="expression" dxfId="6584" priority="330">
      <formula>A47="G"</formula>
    </cfRule>
    <cfRule type="expression" dxfId="6583" priority="331">
      <formula>OR(A47="D",A47="E")</formula>
    </cfRule>
  </conditionalFormatting>
  <conditionalFormatting sqref="F53">
    <cfRule type="expression" dxfId="6582" priority="329">
      <formula>A47="D"</formula>
    </cfRule>
  </conditionalFormatting>
  <conditionalFormatting sqref="F62">
    <cfRule type="expression" dxfId="6581" priority="136">
      <formula>OR(A57="D",A57="E")</formula>
    </cfRule>
    <cfRule type="expression" dxfId="6580" priority="135">
      <formula>A57="G"</formula>
    </cfRule>
  </conditionalFormatting>
  <conditionalFormatting sqref="F63">
    <cfRule type="expression" dxfId="6579" priority="134">
      <formula>A57="D"</formula>
    </cfRule>
  </conditionalFormatting>
  <conditionalFormatting sqref="G42">
    <cfRule type="expression" dxfId="6578" priority="573">
      <formula>OR(A37="A",A37="C",A37="D",A37="E")</formula>
    </cfRule>
    <cfRule type="expression" dxfId="6577" priority="547">
      <formula>AND(OR(A37="A",A37="C",A37="D"),D42=0,E42=0,G42=0)</formula>
    </cfRule>
    <cfRule type="expression" dxfId="6576" priority="577">
      <formula>OR(A37="B",A37="F",A37="G")</formula>
    </cfRule>
  </conditionalFormatting>
  <conditionalFormatting sqref="G43">
    <cfRule type="expression" dxfId="6575" priority="559">
      <formula>A37="D"</formula>
    </cfRule>
    <cfRule type="expression" dxfId="6574" priority="580">
      <formula>A37="A"</formula>
    </cfRule>
    <cfRule type="expression" dxfId="6573" priority="531">
      <formula>A37="C"</formula>
    </cfRule>
    <cfRule type="expression" dxfId="6572" priority="561">
      <formula>OR(A37="B",A37="C")</formula>
    </cfRule>
  </conditionalFormatting>
  <conditionalFormatting sqref="G44">
    <cfRule type="expression" dxfId="6571" priority="563">
      <formula>A37="A"</formula>
    </cfRule>
  </conditionalFormatting>
  <conditionalFormatting sqref="G52">
    <cfRule type="expression" dxfId="6570" priority="378">
      <formula>OR(A47="A",A47="C",A47="D",A47="E")</formula>
    </cfRule>
    <cfRule type="expression" dxfId="6569" priority="382">
      <formula>OR(A47="B",A47="F",A47="G")</formula>
    </cfRule>
    <cfRule type="expression" dxfId="6568" priority="352">
      <formula>AND(OR(A47="A",A47="C",A47="D"),D52=0,E52=0,G52=0)</formula>
    </cfRule>
  </conditionalFormatting>
  <conditionalFormatting sqref="G53">
    <cfRule type="expression" dxfId="6567" priority="366">
      <formula>OR(A47="B",A47="C")</formula>
    </cfRule>
    <cfRule type="expression" dxfId="6566" priority="336">
      <formula>A47="C"</formula>
    </cfRule>
    <cfRule type="expression" dxfId="6565" priority="364">
      <formula>A47="D"</formula>
    </cfRule>
    <cfRule type="expression" dxfId="6564" priority="385">
      <formula>A47="A"</formula>
    </cfRule>
  </conditionalFormatting>
  <conditionalFormatting sqref="G54">
    <cfRule type="expression" dxfId="6563" priority="368">
      <formula>A47="A"</formula>
    </cfRule>
  </conditionalFormatting>
  <conditionalFormatting sqref="G62">
    <cfRule type="expression" dxfId="6562" priority="187">
      <formula>OR(A57="B",A57="F",A57="G")</formula>
    </cfRule>
    <cfRule type="expression" dxfId="6561" priority="183">
      <formula>OR(A57="A",A57="C",A57="D",A57="E")</formula>
    </cfRule>
    <cfRule type="expression" dxfId="6560" priority="157">
      <formula>AND(OR(A57="A",A57="C",A57="D"),D62=0,E62=0,G62=0)</formula>
    </cfRule>
  </conditionalFormatting>
  <conditionalFormatting sqref="G63">
    <cfRule type="expression" dxfId="6559" priority="190">
      <formula>A57="A"</formula>
    </cfRule>
    <cfRule type="expression" dxfId="6558" priority="171">
      <formula>OR(A57="B",A57="C")</formula>
    </cfRule>
    <cfRule type="expression" dxfId="6557" priority="169">
      <formula>A57="D"</formula>
    </cfRule>
    <cfRule type="expression" dxfId="6556" priority="141">
      <formula>A57="C"</formula>
    </cfRule>
  </conditionalFormatting>
  <conditionalFormatting sqref="G64">
    <cfRule type="expression" dxfId="6555" priority="173">
      <formula>A57="A"</formula>
    </cfRule>
  </conditionalFormatting>
  <conditionalFormatting sqref="G8:H8">
    <cfRule type="expression" dxfId="6554" priority="626">
      <formula>AND(E8=0,G8=0)</formula>
    </cfRule>
  </conditionalFormatting>
  <conditionalFormatting sqref="G18:H18">
    <cfRule type="expression" dxfId="6553" priority="601">
      <formula>AND(E18=0,G18=0)</formula>
    </cfRule>
  </conditionalFormatting>
  <conditionalFormatting sqref="G28:H28">
    <cfRule type="expression" dxfId="6552" priority="596">
      <formula>AND(E28=0,G28=0)</formula>
    </cfRule>
  </conditionalFormatting>
  <conditionalFormatting sqref="G41:H41">
    <cfRule type="expression" dxfId="6551" priority="1802">
      <formula>AND(E41=0,G41=0)</formula>
    </cfRule>
  </conditionalFormatting>
  <conditionalFormatting sqref="G51:H51">
    <cfRule type="expression" dxfId="6550" priority="1328">
      <formula>AND(E51=0,G51=0)</formula>
    </cfRule>
  </conditionalFormatting>
  <conditionalFormatting sqref="G61:H61">
    <cfRule type="expression" dxfId="6549" priority="1094">
      <formula>AND(E61=0,G61=0)</formula>
    </cfRule>
  </conditionalFormatting>
  <conditionalFormatting sqref="H40">
    <cfRule type="expression" dxfId="6548" priority="1487">
      <formula>H40=0</formula>
    </cfRule>
  </conditionalFormatting>
  <conditionalFormatting sqref="H42">
    <cfRule type="expression" dxfId="6547" priority="528">
      <formula>OR(A37="D",A37="E")</formula>
    </cfRule>
    <cfRule type="expression" dxfId="6546" priority="527">
      <formula>A37="G"</formula>
    </cfRule>
  </conditionalFormatting>
  <conditionalFormatting sqref="H43">
    <cfRule type="expression" dxfId="6545" priority="529">
      <formula>A37="D"</formula>
    </cfRule>
  </conditionalFormatting>
  <conditionalFormatting sqref="H44">
    <cfRule type="expression" dxfId="6544" priority="522">
      <formula>D37="A"</formula>
    </cfRule>
    <cfRule type="expression" dxfId="6543" priority="523">
      <formula>AND(E44=0,F44=0,G44=0,H44=0)</formula>
    </cfRule>
  </conditionalFormatting>
  <conditionalFormatting sqref="H50">
    <cfRule type="expression" dxfId="6542" priority="1261">
      <formula>H50=0</formula>
    </cfRule>
  </conditionalFormatting>
  <conditionalFormatting sqref="H52">
    <cfRule type="expression" dxfId="6541" priority="333">
      <formula>OR(A47="D",A47="E")</formula>
    </cfRule>
    <cfRule type="expression" dxfId="6540" priority="332">
      <formula>A47="G"</formula>
    </cfRule>
  </conditionalFormatting>
  <conditionalFormatting sqref="H53">
    <cfRule type="expression" dxfId="6539" priority="334">
      <formula>A47="D"</formula>
    </cfRule>
  </conditionalFormatting>
  <conditionalFormatting sqref="H54">
    <cfRule type="expression" dxfId="6538" priority="328">
      <formula>AND(E54=0,F54=0,G54=0,H54=0)</formula>
    </cfRule>
    <cfRule type="expression" dxfId="6537" priority="327">
      <formula>D47="A"</formula>
    </cfRule>
  </conditionalFormatting>
  <conditionalFormatting sqref="H60">
    <cfRule type="expression" dxfId="6536" priority="1027">
      <formula>H60=0</formula>
    </cfRule>
  </conditionalFormatting>
  <conditionalFormatting sqref="H62">
    <cfRule type="expression" dxfId="6535" priority="138">
      <formula>OR(A57="D",A57="E")</formula>
    </cfRule>
    <cfRule type="expression" dxfId="6534" priority="137">
      <formula>A57="G"</formula>
    </cfRule>
  </conditionalFormatting>
  <conditionalFormatting sqref="H63">
    <cfRule type="expression" dxfId="6533" priority="139">
      <formula>A57="D"</formula>
    </cfRule>
  </conditionalFormatting>
  <conditionalFormatting sqref="H64">
    <cfRule type="expression" dxfId="6532" priority="132">
      <formula>D57="A"</formula>
    </cfRule>
    <cfRule type="expression" dxfId="6531" priority="133">
      <formula>AND(E64=0,F64=0,G64=0,H64=0)</formula>
    </cfRule>
  </conditionalFormatting>
  <conditionalFormatting sqref="I43">
    <cfRule type="expression" dxfId="6530" priority="558">
      <formula>A37="D"</formula>
    </cfRule>
    <cfRule type="expression" dxfId="6529" priority="560">
      <formula>OR(A37="B",A37="C")</formula>
    </cfRule>
  </conditionalFormatting>
  <conditionalFormatting sqref="I44">
    <cfRule type="expression" dxfId="6528" priority="562">
      <formula>A37="A"</formula>
    </cfRule>
  </conditionalFormatting>
  <conditionalFormatting sqref="I53">
    <cfRule type="expression" dxfId="6527" priority="363">
      <formula>A47="D"</formula>
    </cfRule>
    <cfRule type="expression" dxfId="6526" priority="365">
      <formula>OR(A47="B",A47="C")</formula>
    </cfRule>
  </conditionalFormatting>
  <conditionalFormatting sqref="I54">
    <cfRule type="expression" dxfId="6525" priority="367">
      <formula>A47="A"</formula>
    </cfRule>
  </conditionalFormatting>
  <conditionalFormatting sqref="I63">
    <cfRule type="expression" dxfId="6524" priority="170">
      <formula>OR(A57="B",A57="C")</formula>
    </cfRule>
    <cfRule type="expression" dxfId="6523" priority="168">
      <formula>A57="D"</formula>
    </cfRule>
  </conditionalFormatting>
  <conditionalFormatting sqref="I64">
    <cfRule type="expression" dxfId="6522" priority="172">
      <formula>A57="A"</formula>
    </cfRule>
  </conditionalFormatting>
  <conditionalFormatting sqref="L11">
    <cfRule type="expression" dxfId="6521" priority="625">
      <formula>L11=0</formula>
    </cfRule>
    <cfRule type="expression" dxfId="6520" priority="623">
      <formula>K4="A"</formula>
    </cfRule>
    <cfRule type="expression" dxfId="6519" priority="622">
      <formula>AND(K4="A",L11=0)</formula>
    </cfRule>
  </conditionalFormatting>
  <conditionalFormatting sqref="L21">
    <cfRule type="expression" dxfId="6518" priority="608">
      <formula>K14="A"</formula>
    </cfRule>
    <cfRule type="expression" dxfId="6517" priority="607">
      <formula>AND(K14="A",L21=0)</formula>
    </cfRule>
    <cfRule type="expression" dxfId="6516" priority="610">
      <formula>L21=0</formula>
    </cfRule>
  </conditionalFormatting>
  <conditionalFormatting sqref="L31">
    <cfRule type="expression" dxfId="6515" priority="593">
      <formula>K24="A"</formula>
    </cfRule>
    <cfRule type="expression" dxfId="6514" priority="592">
      <formula>AND(K24="A",L31=0)</formula>
    </cfRule>
    <cfRule type="expression" dxfId="6513" priority="595">
      <formula>L31=0</formula>
    </cfRule>
  </conditionalFormatting>
  <conditionalFormatting sqref="L42">
    <cfRule type="expression" dxfId="6512" priority="1423">
      <formula>AND(K37="G",L42=0)</formula>
    </cfRule>
    <cfRule type="expression" dxfId="6511" priority="1419">
      <formula>K37="E"</formula>
    </cfRule>
    <cfRule type="expression" dxfId="6510" priority="1445">
      <formula>AND(K37="F",L42=0)</formula>
    </cfRule>
    <cfRule type="expression" dxfId="6509" priority="1464">
      <formula>K37="F"</formula>
    </cfRule>
  </conditionalFormatting>
  <conditionalFormatting sqref="L42:L45">
    <cfRule type="expression" dxfId="6508" priority="1478">
      <formula>L42=0</formula>
    </cfRule>
  </conditionalFormatting>
  <conditionalFormatting sqref="L43">
    <cfRule type="expression" dxfId="6507" priority="1468">
      <formula>OR(K37="B",K37="C")</formula>
    </cfRule>
    <cfRule type="expression" dxfId="6506" priority="1430">
      <formula>AND(OR(K37="B",K37="C"),L43=0)</formula>
    </cfRule>
    <cfRule type="expression" dxfId="6505" priority="1446">
      <formula>K37="D"</formula>
    </cfRule>
  </conditionalFormatting>
  <conditionalFormatting sqref="L44">
    <cfRule type="expression" dxfId="6504" priority="1459">
      <formula>K37="A"</formula>
    </cfRule>
    <cfRule type="expression" dxfId="6503" priority="1433">
      <formula>AND(K37="A",L44=0)</formula>
    </cfRule>
  </conditionalFormatting>
  <conditionalFormatting sqref="L52">
    <cfRule type="expression" dxfId="6502" priority="1238">
      <formula>K47="F"</formula>
    </cfRule>
    <cfRule type="expression" dxfId="6501" priority="1219">
      <formula>AND(K47="F",L52=0)</formula>
    </cfRule>
    <cfRule type="expression" dxfId="6500" priority="1193">
      <formula>K47="E"</formula>
    </cfRule>
    <cfRule type="expression" dxfId="6499" priority="1197">
      <formula>AND(K47="G",L52=0)</formula>
    </cfRule>
  </conditionalFormatting>
  <conditionalFormatting sqref="L52:L55">
    <cfRule type="expression" dxfId="6498" priority="1252">
      <formula>L52=0</formula>
    </cfRule>
  </conditionalFormatting>
  <conditionalFormatting sqref="L53">
    <cfRule type="expression" dxfId="6497" priority="1220">
      <formula>K47="D"</formula>
    </cfRule>
    <cfRule type="expression" dxfId="6496" priority="1242">
      <formula>OR(K47="B",K47="C")</formula>
    </cfRule>
    <cfRule type="expression" dxfId="6495" priority="1204">
      <formula>AND(OR(K47="B",K47="C"),L53=0)</formula>
    </cfRule>
  </conditionalFormatting>
  <conditionalFormatting sqref="L54">
    <cfRule type="expression" dxfId="6494" priority="1233">
      <formula>K47="A"</formula>
    </cfRule>
    <cfRule type="expression" dxfId="6493" priority="1207">
      <formula>AND(K47="A",L54=0)</formula>
    </cfRule>
  </conditionalFormatting>
  <conditionalFormatting sqref="L62">
    <cfRule type="expression" dxfId="6492" priority="1004">
      <formula>K57="F"</formula>
    </cfRule>
    <cfRule type="expression" dxfId="6491" priority="959">
      <formula>K57="E"</formula>
    </cfRule>
    <cfRule type="expression" dxfId="6490" priority="963">
      <formula>AND(K57="G",L62=0)</formula>
    </cfRule>
    <cfRule type="expression" dxfId="6489" priority="985">
      <formula>AND(K57="F",L62=0)</formula>
    </cfRule>
  </conditionalFormatting>
  <conditionalFormatting sqref="L62:L65">
    <cfRule type="expression" dxfId="6488" priority="1018">
      <formula>L62=0</formula>
    </cfRule>
  </conditionalFormatting>
  <conditionalFormatting sqref="L63">
    <cfRule type="expression" dxfId="6487" priority="970">
      <formula>AND(OR(K57="B",K57="C"),L63=0)</formula>
    </cfRule>
    <cfRule type="expression" dxfId="6486" priority="986">
      <formula>K57="D"</formula>
    </cfRule>
    <cfRule type="expression" dxfId="6485" priority="1008">
      <formula>OR(K57="B",K57="C")</formula>
    </cfRule>
  </conditionalFormatting>
  <conditionalFormatting sqref="L64">
    <cfRule type="expression" dxfId="6484" priority="973">
      <formula>AND(K57="A",L64=0)</formula>
    </cfRule>
    <cfRule type="expression" dxfId="6483" priority="999">
      <formula>K57="A"</formula>
    </cfRule>
  </conditionalFormatting>
  <conditionalFormatting sqref="M42">
    <cfRule type="expression" dxfId="6482" priority="471">
      <formula>K37="G"</formula>
    </cfRule>
    <cfRule type="expression" dxfId="6481" priority="520">
      <formula>K37="F"</formula>
    </cfRule>
    <cfRule type="expression" dxfId="6480" priority="470">
      <formula>AND(K37="G",M42=0)</formula>
    </cfRule>
    <cfRule type="expression" dxfId="6479" priority="489">
      <formula>AND(K37="F",L42=0,M42=0)</formula>
    </cfRule>
    <cfRule type="expression" dxfId="6478" priority="487">
      <formula>AND(K37="B",M42=0)</formula>
    </cfRule>
    <cfRule type="expression" dxfId="6477" priority="511">
      <formula>K37="B"</formula>
    </cfRule>
  </conditionalFormatting>
  <conditionalFormatting sqref="M42:M45">
    <cfRule type="expression" dxfId="6476" priority="504">
      <formula>AND(L42=0,M42=0)</formula>
    </cfRule>
  </conditionalFormatting>
  <conditionalFormatting sqref="M43">
    <cfRule type="expression" dxfId="6475" priority="474">
      <formula>AND(OR(K37="B",K37="C"),L43=0,M43=0)</formula>
    </cfRule>
    <cfRule type="expression" dxfId="6474" priority="476">
      <formula>AND(OR(K37="A",K37="D"),L43=0,M43=0)</formula>
    </cfRule>
    <cfRule type="expression" dxfId="6473" priority="481">
      <formula>K37="D"</formula>
    </cfRule>
    <cfRule type="expression" dxfId="6472" priority="507">
      <formula>K37="A"</formula>
    </cfRule>
    <cfRule type="expression" dxfId="6471" priority="490">
      <formula>OR(K37="B",K37="C")</formula>
    </cfRule>
  </conditionalFormatting>
  <conditionalFormatting sqref="M44">
    <cfRule type="expression" dxfId="6470" priority="501">
      <formula>K37="A"</formula>
    </cfRule>
    <cfRule type="expression" dxfId="6469" priority="478">
      <formula>AND(K37="A",L44=0,M44=0)</formula>
    </cfRule>
  </conditionalFormatting>
  <conditionalFormatting sqref="M52">
    <cfRule type="expression" dxfId="6468" priority="316">
      <formula>K47="B"</formula>
    </cfRule>
    <cfRule type="expression" dxfId="6467" priority="292">
      <formula>AND(K47="B",M52=0)</formula>
    </cfRule>
    <cfRule type="expression" dxfId="6466" priority="294">
      <formula>AND(K47="F",L52=0,M52=0)</formula>
    </cfRule>
    <cfRule type="expression" dxfId="6465" priority="276">
      <formula>K47="G"</formula>
    </cfRule>
    <cfRule type="expression" dxfId="6464" priority="325">
      <formula>K47="F"</formula>
    </cfRule>
    <cfRule type="expression" dxfId="6463" priority="275">
      <formula>AND(K47="G",M52=0)</formula>
    </cfRule>
  </conditionalFormatting>
  <conditionalFormatting sqref="M52:M55">
    <cfRule type="expression" dxfId="6462" priority="309">
      <formula>AND(L52=0,M52=0)</formula>
    </cfRule>
  </conditionalFormatting>
  <conditionalFormatting sqref="M53">
    <cfRule type="expression" dxfId="6461" priority="312">
      <formula>K47="A"</formula>
    </cfRule>
    <cfRule type="expression" dxfId="6460" priority="295">
      <formula>OR(K47="B",K47="C")</formula>
    </cfRule>
    <cfRule type="expression" dxfId="6459" priority="279">
      <formula>AND(OR(K47="B",K47="C"),L53=0,M53=0)</formula>
    </cfRule>
    <cfRule type="expression" dxfId="6458" priority="281">
      <formula>AND(OR(K47="A",K47="D"),L53=0,M53=0)</formula>
    </cfRule>
    <cfRule type="expression" dxfId="6457" priority="286">
      <formula>K47="D"</formula>
    </cfRule>
  </conditionalFormatting>
  <conditionalFormatting sqref="M54">
    <cfRule type="expression" dxfId="6456" priority="283">
      <formula>AND(K47="A",L54=0,M54=0)</formula>
    </cfRule>
    <cfRule type="expression" dxfId="6455" priority="306">
      <formula>K47="A"</formula>
    </cfRule>
  </conditionalFormatting>
  <conditionalFormatting sqref="M62">
    <cfRule type="expression" dxfId="6454" priority="80">
      <formula>AND(K57="G",M62=0)</formula>
    </cfRule>
    <cfRule type="expression" dxfId="6453" priority="81">
      <formula>K57="G"</formula>
    </cfRule>
    <cfRule type="expression" dxfId="6452" priority="121">
      <formula>K57="B"</formula>
    </cfRule>
    <cfRule type="expression" dxfId="6451" priority="130">
      <formula>K57="F"</formula>
    </cfRule>
    <cfRule type="expression" dxfId="6450" priority="97">
      <formula>AND(K57="B",M62=0)</formula>
    </cfRule>
    <cfRule type="expression" dxfId="6449" priority="99">
      <formula>AND(K57="F",L62=0,M62=0)</formula>
    </cfRule>
  </conditionalFormatting>
  <conditionalFormatting sqref="M62:M65">
    <cfRule type="expression" dxfId="6448" priority="114">
      <formula>AND(L62=0,M62=0)</formula>
    </cfRule>
  </conditionalFormatting>
  <conditionalFormatting sqref="M63">
    <cfRule type="expression" dxfId="6447" priority="117">
      <formula>K57="A"</formula>
    </cfRule>
    <cfRule type="expression" dxfId="6446" priority="84">
      <formula>AND(OR(K57="B",K57="C"),L63=0,M63=0)</formula>
    </cfRule>
    <cfRule type="expression" dxfId="6445" priority="86">
      <formula>AND(OR(K57="A",K57="D"),L63=0,M63=0)</formula>
    </cfRule>
    <cfRule type="expression" dxfId="6444" priority="91">
      <formula>K57="D"</formula>
    </cfRule>
    <cfRule type="expression" dxfId="6443" priority="100">
      <formula>OR(K57="B",K57="C")</formula>
    </cfRule>
  </conditionalFormatting>
  <conditionalFormatting sqref="M64">
    <cfRule type="expression" dxfId="6442" priority="111">
      <formula>K57="A"</formula>
    </cfRule>
    <cfRule type="expression" dxfId="6441" priority="88">
      <formula>AND(K57="A",L64=0,M64=0)</formula>
    </cfRule>
  </conditionalFormatting>
  <conditionalFormatting sqref="N42">
    <cfRule type="expression" dxfId="6440" priority="488">
      <formula>AND(K37="F",L42=0,M42=0,N42=0)</formula>
    </cfRule>
    <cfRule type="expression" dxfId="6439" priority="469">
      <formula>AND(K37="G",M42=0,N42=0)</formula>
    </cfRule>
    <cfRule type="expression" dxfId="6438" priority="467">
      <formula>AND(K37="E",L42=0,M42=0,N42=0)</formula>
    </cfRule>
    <cfRule type="expression" dxfId="6437" priority="484">
      <formula>AND(OR(K37="A",K37="C",K37="D"),N42=0)</formula>
    </cfRule>
    <cfRule type="expression" dxfId="6436" priority="472">
      <formula>K37="G"</formula>
    </cfRule>
    <cfRule type="expression" dxfId="6435" priority="486">
      <formula>AND(K37="B",M42=0,N42=0)</formula>
    </cfRule>
    <cfRule type="expression" dxfId="6434" priority="519">
      <formula>K37="F"</formula>
    </cfRule>
    <cfRule type="expression" dxfId="6433" priority="514">
      <formula>K37="B"</formula>
    </cfRule>
    <cfRule type="expression" dxfId="6432" priority="510">
      <formula>OR(K37="A",K37="C",K37="D",K37="E")</formula>
    </cfRule>
  </conditionalFormatting>
  <conditionalFormatting sqref="N42:N45">
    <cfRule type="expression" dxfId="6431" priority="503">
      <formula>AND(L42=0,M42=0,N42=0)</formula>
    </cfRule>
  </conditionalFormatting>
  <conditionalFormatting sqref="N43">
    <cfRule type="expression" dxfId="6430" priority="480">
      <formula>AND(OR(K37="A",K37="D"),M43=0,N43=0)</formula>
    </cfRule>
    <cfRule type="expression" dxfId="6429" priority="517">
      <formula>K37="A"</formula>
    </cfRule>
    <cfRule type="expression" dxfId="6428" priority="506">
      <formula>OR(K37="B",K37="C")</formula>
    </cfRule>
    <cfRule type="expression" dxfId="6427" priority="475">
      <formula>AND(OR(K37="B",K37="C"),L43=0,M43=0,N43=0)</formula>
    </cfRule>
    <cfRule type="expression" dxfId="6426" priority="491">
      <formula>K37="D"</formula>
    </cfRule>
  </conditionalFormatting>
  <conditionalFormatting sqref="N44">
    <cfRule type="expression" dxfId="6425" priority="500">
      <formula>K37="A"</formula>
    </cfRule>
    <cfRule type="expression" dxfId="6424" priority="477">
      <formula>AND(K37="A",L44=0,M44=0,N44=0)</formula>
    </cfRule>
  </conditionalFormatting>
  <conditionalFormatting sqref="N52">
    <cfRule type="expression" dxfId="6423" priority="293">
      <formula>AND(K47="F",L52=0,M52=0,N52=0)</formula>
    </cfRule>
    <cfRule type="expression" dxfId="6422" priority="291">
      <formula>AND(K47="B",M52=0,N52=0)</formula>
    </cfRule>
    <cfRule type="expression" dxfId="6421" priority="277">
      <formula>K47="G"</formula>
    </cfRule>
    <cfRule type="expression" dxfId="6420" priority="289">
      <formula>AND(OR(K47="A",K47="C",K47="D"),N52=0)</formula>
    </cfRule>
    <cfRule type="expression" dxfId="6419" priority="274">
      <formula>AND(K47="G",M52=0,N52=0)</formula>
    </cfRule>
    <cfRule type="expression" dxfId="6418" priority="324">
      <formula>K47="F"</formula>
    </cfRule>
    <cfRule type="expression" dxfId="6417" priority="272">
      <formula>AND(K47="E",L52=0,M52=0,N52=0)</formula>
    </cfRule>
    <cfRule type="expression" dxfId="6416" priority="319">
      <formula>K47="B"</formula>
    </cfRule>
    <cfRule type="expression" dxfId="6415" priority="315">
      <formula>OR(K47="A",K47="C",K47="D",K47="E")</formula>
    </cfRule>
  </conditionalFormatting>
  <conditionalFormatting sqref="N52:N55">
    <cfRule type="expression" dxfId="6414" priority="308">
      <formula>AND(L52=0,M52=0,N52=0)</formula>
    </cfRule>
  </conditionalFormatting>
  <conditionalFormatting sqref="N53">
    <cfRule type="expression" dxfId="6413" priority="296">
      <formula>K47="D"</formula>
    </cfRule>
    <cfRule type="expression" dxfId="6412" priority="311">
      <formula>OR(K47="B",K47="C")</formula>
    </cfRule>
    <cfRule type="expression" dxfId="6411" priority="280">
      <formula>AND(OR(K47="B",K47="C"),L53=0,M53=0,N53=0)</formula>
    </cfRule>
    <cfRule type="expression" dxfId="6410" priority="322">
      <formula>K47="A"</formula>
    </cfRule>
    <cfRule type="expression" dxfId="6409" priority="285">
      <formula>AND(OR(K47="A",K47="D"),M53=0,N53=0)</formula>
    </cfRule>
  </conditionalFormatting>
  <conditionalFormatting sqref="N54">
    <cfRule type="expression" dxfId="6408" priority="282">
      <formula>AND(K47="A",L54=0,M54=0,N54=0)</formula>
    </cfRule>
    <cfRule type="expression" dxfId="6407" priority="305">
      <formula>K47="A"</formula>
    </cfRule>
  </conditionalFormatting>
  <conditionalFormatting sqref="N62">
    <cfRule type="expression" dxfId="6406" priority="98">
      <formula>AND(K57="F",L62=0,M62=0,N62=0)</formula>
    </cfRule>
    <cfRule type="expression" dxfId="6405" priority="120">
      <formula>OR(K57="A",K57="C",K57="D",K57="E")</formula>
    </cfRule>
    <cfRule type="expression" dxfId="6404" priority="124">
      <formula>K57="B"</formula>
    </cfRule>
    <cfRule type="expression" dxfId="6403" priority="129">
      <formula>K57="F"</formula>
    </cfRule>
    <cfRule type="expression" dxfId="6402" priority="82">
      <formula>K57="G"</formula>
    </cfRule>
    <cfRule type="expression" dxfId="6401" priority="77">
      <formula>AND(K57="E",L62=0,M62=0,N62=0)</formula>
    </cfRule>
    <cfRule type="expression" dxfId="6400" priority="94">
      <formula>AND(OR(K57="A",K57="C",K57="D"),N62=0)</formula>
    </cfRule>
    <cfRule type="expression" dxfId="6399" priority="96">
      <formula>AND(K57="B",M62=0,N62=0)</formula>
    </cfRule>
    <cfRule type="expression" dxfId="6398" priority="79">
      <formula>AND(K57="G",M62=0,N62=0)</formula>
    </cfRule>
  </conditionalFormatting>
  <conditionalFormatting sqref="N62:N65">
    <cfRule type="expression" dxfId="6397" priority="113">
      <formula>AND(L62=0,M62=0,N62=0)</formula>
    </cfRule>
  </conditionalFormatting>
  <conditionalFormatting sqref="N63">
    <cfRule type="expression" dxfId="6396" priority="85">
      <formula>AND(OR(K57="B",K57="C"),L63=0,M63=0,N63=0)</formula>
    </cfRule>
    <cfRule type="expression" dxfId="6395" priority="101">
      <formula>K57="D"</formula>
    </cfRule>
    <cfRule type="expression" dxfId="6394" priority="90">
      <formula>AND(OR(K57="A",K57="D"),M63=0,N63=0)</formula>
    </cfRule>
    <cfRule type="expression" dxfId="6393" priority="127">
      <formula>K57="A"</formula>
    </cfRule>
    <cfRule type="expression" dxfId="6392" priority="116">
      <formula>OR(K57="B",K57="C")</formula>
    </cfRule>
  </conditionalFormatting>
  <conditionalFormatting sqref="N64">
    <cfRule type="expression" dxfId="6391" priority="110">
      <formula>K57="A"</formula>
    </cfRule>
    <cfRule type="expression" dxfId="6390" priority="87">
      <formula>AND(K57="A",L64=0,M64=0,N64=0)</formula>
    </cfRule>
  </conditionalFormatting>
  <conditionalFormatting sqref="O42">
    <cfRule type="expression" dxfId="6389" priority="518">
      <formula>K37="F"</formula>
    </cfRule>
    <cfRule type="expression" dxfId="6388" priority="473">
      <formula>K37="G"</formula>
    </cfRule>
    <cfRule type="expression" dxfId="6387" priority="465">
      <formula>AND(K37="E",L42=0,M42=0,N42=0,O42=0)</formula>
    </cfRule>
    <cfRule type="expression" dxfId="6386" priority="468">
      <formula>AND(K37="G",M42=0,N42=0,O42=0)</formula>
    </cfRule>
    <cfRule type="expression" dxfId="6385" priority="509">
      <formula>OR(K37="A",K37="C",K37="D",K37="E")</formula>
    </cfRule>
    <cfRule type="expression" dxfId="6384" priority="483">
      <formula>AND(OR(K37="A",K37="C",K37="D"),N42=0,O42=0)</formula>
    </cfRule>
    <cfRule type="expression" dxfId="6383" priority="485">
      <formula>AND(K37="B",M42=0,N42=0,O42=0)</formula>
    </cfRule>
    <cfRule type="expression" dxfId="6382" priority="513">
      <formula>K37="B"</formula>
    </cfRule>
  </conditionalFormatting>
  <conditionalFormatting sqref="O42:O43 O44:P45">
    <cfRule type="expression" dxfId="6381" priority="502">
      <formula>AND(L42=0,M42=0,N42=0,O42=0)</formula>
    </cfRule>
  </conditionalFormatting>
  <conditionalFormatting sqref="O43">
    <cfRule type="expression" dxfId="6380" priority="516">
      <formula>K37="A"</formula>
    </cfRule>
    <cfRule type="expression" dxfId="6379" priority="479">
      <formula>AND(OR(K37="A",K37="D"),M43=0,N43=0,O43=0)</formula>
    </cfRule>
    <cfRule type="expression" dxfId="6378" priority="492">
      <formula>K37="D"</formula>
    </cfRule>
    <cfRule type="expression" dxfId="6377" priority="505">
      <formula>OR(K37="B",K37="C")</formula>
    </cfRule>
  </conditionalFormatting>
  <conditionalFormatting sqref="O44">
    <cfRule type="expression" dxfId="6376" priority="456">
      <formula>AND(K37="D",L42=0,M42=0,N42=0,O42=0)</formula>
    </cfRule>
  </conditionalFormatting>
  <conditionalFormatting sqref="O52">
    <cfRule type="expression" dxfId="6375" priority="318">
      <formula>K47="B"</formula>
    </cfRule>
    <cfRule type="expression" dxfId="6374" priority="314">
      <formula>OR(K47="A",K47="C",K47="D",K47="E")</formula>
    </cfRule>
    <cfRule type="expression" dxfId="6373" priority="273">
      <formula>AND(K47="G",M52=0,N52=0,O52=0)</formula>
    </cfRule>
    <cfRule type="expression" dxfId="6372" priority="290">
      <formula>AND(K47="B",M52=0,N52=0,O52=0)</formula>
    </cfRule>
    <cfRule type="expression" dxfId="6371" priority="278">
      <formula>K47="G"</formula>
    </cfRule>
    <cfRule type="expression" dxfId="6370" priority="270">
      <formula>AND(K47="E",L52=0,M52=0,N52=0,O52=0)</formula>
    </cfRule>
    <cfRule type="expression" dxfId="6369" priority="288">
      <formula>AND(OR(K47="A",K47="C",K47="D"),N52=0,O52=0)</formula>
    </cfRule>
    <cfRule type="expression" dxfId="6368" priority="323">
      <formula>K47="F"</formula>
    </cfRule>
  </conditionalFormatting>
  <conditionalFormatting sqref="O52:O53 O54:P55">
    <cfRule type="expression" dxfId="6367" priority="307">
      <formula>AND(L52=0,M52=0,N52=0,O52=0)</formula>
    </cfRule>
  </conditionalFormatting>
  <conditionalFormatting sqref="O53">
    <cfRule type="expression" dxfId="6366" priority="297">
      <formula>K47="D"</formula>
    </cfRule>
    <cfRule type="expression" dxfId="6365" priority="310">
      <formula>OR(K47="B",K47="C")</formula>
    </cfRule>
    <cfRule type="expression" dxfId="6364" priority="321">
      <formula>K47="A"</formula>
    </cfRule>
    <cfRule type="expression" dxfId="6363" priority="284">
      <formula>AND(OR(K47="A",K47="D"),M53=0,N53=0,O53=0)</formula>
    </cfRule>
  </conditionalFormatting>
  <conditionalFormatting sqref="O54">
    <cfRule type="expression" dxfId="6362" priority="261">
      <formula>AND(K47="D",L52=0,M52=0,N52=0,O52=0)</formula>
    </cfRule>
  </conditionalFormatting>
  <conditionalFormatting sqref="O62">
    <cfRule type="expression" dxfId="6361" priority="78">
      <formula>AND(K57="G",M62=0,N62=0,O62=0)</formula>
    </cfRule>
    <cfRule type="expression" dxfId="6360" priority="83">
      <formula>K57="G"</formula>
    </cfRule>
    <cfRule type="expression" dxfId="6359" priority="93">
      <formula>AND(OR(K57="A",K57="C",K57="D"),N62=0,O62=0)</formula>
    </cfRule>
    <cfRule type="expression" dxfId="6358" priority="119">
      <formula>OR(K57="A",K57="C",K57="D",K57="E")</formula>
    </cfRule>
    <cfRule type="expression" dxfId="6357" priority="123">
      <formula>K57="B"</formula>
    </cfRule>
    <cfRule type="expression" dxfId="6356" priority="128">
      <formula>K57="F"</formula>
    </cfRule>
    <cfRule type="expression" dxfId="6355" priority="95">
      <formula>AND(K57="B",M62=0,N62=0,O62=0)</formula>
    </cfRule>
    <cfRule type="expression" dxfId="6354" priority="75">
      <formula>AND(K57="E",L62=0,M62=0,N62=0,O62=0)</formula>
    </cfRule>
  </conditionalFormatting>
  <conditionalFormatting sqref="O62:O63 O64:P65">
    <cfRule type="expression" dxfId="6353" priority="112">
      <formula>AND(L62=0,M62=0,N62=0,O62=0)</formula>
    </cfRule>
  </conditionalFormatting>
  <conditionalFormatting sqref="O63">
    <cfRule type="expression" dxfId="6352" priority="89">
      <formula>AND(OR(K57="A",K57="D"),M63=0,N63=0,O63=0)</formula>
    </cfRule>
    <cfRule type="expression" dxfId="6351" priority="102">
      <formula>K57="D"</formula>
    </cfRule>
    <cfRule type="expression" dxfId="6350" priority="126">
      <formula>K57="A"</formula>
    </cfRule>
    <cfRule type="expression" dxfId="6349" priority="115">
      <formula>OR(K57="B",K57="C")</formula>
    </cfRule>
  </conditionalFormatting>
  <conditionalFormatting sqref="O64">
    <cfRule type="expression" dxfId="6348" priority="66">
      <formula>AND(K57="D",L62=0,M62=0,N62=0,O62=0)</formula>
    </cfRule>
  </conditionalFormatting>
  <conditionalFormatting sqref="O7:P7">
    <cfRule type="expression" dxfId="6347" priority="624">
      <formula>AND(O7=0,$AQ1=1)</formula>
    </cfRule>
  </conditionalFormatting>
  <conditionalFormatting sqref="O17:P17">
    <cfRule type="expression" dxfId="6346" priority="609">
      <formula>AND(O17=0,$AQ11=1)</formula>
    </cfRule>
  </conditionalFormatting>
  <conditionalFormatting sqref="O27:P27">
    <cfRule type="expression" dxfId="6345" priority="594">
      <formula>AND(O27=0,$AQ21=1)</formula>
    </cfRule>
  </conditionalFormatting>
  <conditionalFormatting sqref="O40:P40">
    <cfRule type="expression" dxfId="6344" priority="1477">
      <formula>AND(O40=0,$AQ2=1)</formula>
    </cfRule>
  </conditionalFormatting>
  <conditionalFormatting sqref="O44:P44">
    <cfRule type="expression" dxfId="6343" priority="499">
      <formula>K37="A"</formula>
    </cfRule>
  </conditionalFormatting>
  <conditionalFormatting sqref="O50:P50">
    <cfRule type="expression" dxfId="6342" priority="1251">
      <formula>AND(O50=0,$AQ5=1)</formula>
    </cfRule>
  </conditionalFormatting>
  <conditionalFormatting sqref="O54:P54">
    <cfRule type="expression" dxfId="6341" priority="304">
      <formula>K47="A"</formula>
    </cfRule>
  </conditionalFormatting>
  <conditionalFormatting sqref="O60:P60">
    <cfRule type="expression" dxfId="6340" priority="1017">
      <formula>AND(O60=0,$AQ8=1)</formula>
    </cfRule>
  </conditionalFormatting>
  <conditionalFormatting sqref="O64:P64">
    <cfRule type="expression" dxfId="6339" priority="109">
      <formula>K57="A"</formula>
    </cfRule>
  </conditionalFormatting>
  <conditionalFormatting sqref="P42">
    <cfRule type="expression" dxfId="6338" priority="460">
      <formula>K37="G"</formula>
    </cfRule>
    <cfRule type="expression" dxfId="6337" priority="461">
      <formula>OR(K37="D",K37="E")</formula>
    </cfRule>
  </conditionalFormatting>
  <conditionalFormatting sqref="P43">
    <cfRule type="expression" dxfId="6336" priority="459">
      <formula>K37="D"</formula>
    </cfRule>
  </conditionalFormatting>
  <conditionalFormatting sqref="P52">
    <cfRule type="expression" dxfId="6335" priority="265">
      <formula>K47="G"</formula>
    </cfRule>
    <cfRule type="expression" dxfId="6334" priority="266">
      <formula>OR(K47="D",K47="E")</formula>
    </cfRule>
  </conditionalFormatting>
  <conditionalFormatting sqref="P53">
    <cfRule type="expression" dxfId="6333" priority="264">
      <formula>K47="D"</formula>
    </cfRule>
  </conditionalFormatting>
  <conditionalFormatting sqref="P62">
    <cfRule type="expression" dxfId="6332" priority="71">
      <formula>OR(K57="D",K57="E")</formula>
    </cfRule>
    <cfRule type="expression" dxfId="6331" priority="70">
      <formula>K57="G"</formula>
    </cfRule>
  </conditionalFormatting>
  <conditionalFormatting sqref="P63">
    <cfRule type="expression" dxfId="6330" priority="69">
      <formula>K57="D"</formula>
    </cfRule>
  </conditionalFormatting>
  <conditionalFormatting sqref="Q42">
    <cfRule type="expression" dxfId="6329" priority="512">
      <formula>OR(K37="B",K37="F",K37="G")</formula>
    </cfRule>
    <cfRule type="expression" dxfId="6328" priority="508">
      <formula>OR(K37="A",K37="C",K37="D",K37="E")</formula>
    </cfRule>
    <cfRule type="expression" dxfId="6327" priority="482">
      <formula>AND(OR(K37="A",K37="C",K37="D"),N42=0,O42=0,Q42=0)</formula>
    </cfRule>
  </conditionalFormatting>
  <conditionalFormatting sqref="Q43">
    <cfRule type="expression" dxfId="6326" priority="494">
      <formula>K37="D"</formula>
    </cfRule>
    <cfRule type="expression" dxfId="6325" priority="466">
      <formula>K37="C"</formula>
    </cfRule>
    <cfRule type="expression" dxfId="6324" priority="515">
      <formula>K37="A"</formula>
    </cfRule>
    <cfRule type="expression" dxfId="6323" priority="496">
      <formula>OR(K37="B",K37="C")</formula>
    </cfRule>
  </conditionalFormatting>
  <conditionalFormatting sqref="Q44">
    <cfRule type="expression" dxfId="6322" priority="498">
      <formula>K37="A"</formula>
    </cfRule>
  </conditionalFormatting>
  <conditionalFormatting sqref="Q52">
    <cfRule type="expression" dxfId="6321" priority="313">
      <formula>OR(K47="A",K47="C",K47="D",K47="E")</formula>
    </cfRule>
    <cfRule type="expression" dxfId="6320" priority="317">
      <formula>OR(K47="B",K47="F",K47="G")</formula>
    </cfRule>
    <cfRule type="expression" dxfId="6319" priority="287">
      <formula>AND(OR(K47="A",K47="C",K47="D"),N52=0,O52=0,Q52=0)</formula>
    </cfRule>
  </conditionalFormatting>
  <conditionalFormatting sqref="Q53">
    <cfRule type="expression" dxfId="6318" priority="299">
      <formula>K47="D"</formula>
    </cfRule>
    <cfRule type="expression" dxfId="6317" priority="320">
      <formula>K47="A"</formula>
    </cfRule>
    <cfRule type="expression" dxfId="6316" priority="301">
      <formula>OR(K47="B",K47="C")</formula>
    </cfRule>
    <cfRule type="expression" dxfId="6315" priority="271">
      <formula>K47="C"</formula>
    </cfRule>
  </conditionalFormatting>
  <conditionalFormatting sqref="Q54">
    <cfRule type="expression" dxfId="6314" priority="303">
      <formula>K47="A"</formula>
    </cfRule>
  </conditionalFormatting>
  <conditionalFormatting sqref="Q62">
    <cfRule type="expression" dxfId="6313" priority="122">
      <formula>OR(K57="B",K57="F",K57="G")</formula>
    </cfRule>
    <cfRule type="expression" dxfId="6312" priority="118">
      <formula>OR(K57="A",K57="C",K57="D",K57="E")</formula>
    </cfRule>
    <cfRule type="expression" dxfId="6311" priority="92">
      <formula>AND(OR(K57="A",K57="C",K57="D"),N62=0,O62=0,Q62=0)</formula>
    </cfRule>
  </conditionalFormatting>
  <conditionalFormatting sqref="Q63">
    <cfRule type="expression" dxfId="6310" priority="106">
      <formula>OR(K57="B",K57="C")</formula>
    </cfRule>
    <cfRule type="expression" dxfId="6309" priority="104">
      <formula>K57="D"</formula>
    </cfRule>
    <cfRule type="expression" dxfId="6308" priority="76">
      <formula>K57="C"</formula>
    </cfRule>
    <cfRule type="expression" dxfId="6307" priority="125">
      <formula>K57="A"</formula>
    </cfRule>
  </conditionalFormatting>
  <conditionalFormatting sqref="Q64">
    <cfRule type="expression" dxfId="6306" priority="108">
      <formula>K57="A"</formula>
    </cfRule>
  </conditionalFormatting>
  <conditionalFormatting sqref="Q8:R8">
    <cfRule type="expression" dxfId="6305" priority="621">
      <formula>AND(O8=0,Q8=0)</formula>
    </cfRule>
  </conditionalFormatting>
  <conditionalFormatting sqref="Q18:R18">
    <cfRule type="expression" dxfId="6304" priority="606">
      <formula>AND(O18=0,Q18=0)</formula>
    </cfRule>
  </conditionalFormatting>
  <conditionalFormatting sqref="Q28:R28">
    <cfRule type="expression" dxfId="6303" priority="591">
      <formula>AND(O28=0,Q28=0)</formula>
    </cfRule>
  </conditionalFormatting>
  <conditionalFormatting sqref="Q41:R41">
    <cfRule type="expression" dxfId="6302" priority="1476">
      <formula>AND(O41=0,Q41=0)</formula>
    </cfRule>
  </conditionalFormatting>
  <conditionalFormatting sqref="Q51:R51">
    <cfRule type="expression" dxfId="6301" priority="1250">
      <formula>AND(O51=0,Q51=0)</formula>
    </cfRule>
  </conditionalFormatting>
  <conditionalFormatting sqref="Q61:R61">
    <cfRule type="expression" dxfId="6300" priority="1016">
      <formula>AND(O61=0,Q61=0)</formula>
    </cfRule>
  </conditionalFormatting>
  <conditionalFormatting sqref="R40">
    <cfRule type="expression" dxfId="6299" priority="1413">
      <formula>R40=0</formula>
    </cfRule>
  </conditionalFormatting>
  <conditionalFormatting sqref="R42">
    <cfRule type="expression" dxfId="6298" priority="462">
      <formula>K37="G"</formula>
    </cfRule>
    <cfRule type="expression" dxfId="6297" priority="463">
      <formula>OR(K37="D",K37="E")</formula>
    </cfRule>
  </conditionalFormatting>
  <conditionalFormatting sqref="R43">
    <cfRule type="expression" dxfId="6296" priority="464">
      <formula>K37="D"</formula>
    </cfRule>
  </conditionalFormatting>
  <conditionalFormatting sqref="R44">
    <cfRule type="expression" dxfId="6295" priority="458">
      <formula>AND(O44=0,P44=0,Q44=0,R44=0)</formula>
    </cfRule>
    <cfRule type="expression" dxfId="6294" priority="457">
      <formula>N37="A"</formula>
    </cfRule>
  </conditionalFormatting>
  <conditionalFormatting sqref="R50">
    <cfRule type="expression" dxfId="6293" priority="1183">
      <formula>R50=0</formula>
    </cfRule>
  </conditionalFormatting>
  <conditionalFormatting sqref="R52">
    <cfRule type="expression" dxfId="6292" priority="267">
      <formula>K47="G"</formula>
    </cfRule>
    <cfRule type="expression" dxfId="6291" priority="268">
      <formula>OR(K47="D",K47="E")</formula>
    </cfRule>
  </conditionalFormatting>
  <conditionalFormatting sqref="R53">
    <cfRule type="expression" dxfId="6290" priority="269">
      <formula>K47="D"</formula>
    </cfRule>
  </conditionalFormatting>
  <conditionalFormatting sqref="R54">
    <cfRule type="expression" dxfId="6289" priority="263">
      <formula>AND(O54=0,P54=0,Q54=0,R54=0)</formula>
    </cfRule>
    <cfRule type="expression" dxfId="6288" priority="262">
      <formula>N47="A"</formula>
    </cfRule>
  </conditionalFormatting>
  <conditionalFormatting sqref="R60">
    <cfRule type="expression" dxfId="6287" priority="949">
      <formula>R60=0</formula>
    </cfRule>
  </conditionalFormatting>
  <conditionalFormatting sqref="R62">
    <cfRule type="expression" dxfId="6286" priority="72">
      <formula>K57="G"</formula>
    </cfRule>
    <cfRule type="expression" dxfId="6285" priority="73">
      <formula>OR(K57="D",K57="E")</formula>
    </cfRule>
  </conditionalFormatting>
  <conditionalFormatting sqref="R63">
    <cfRule type="expression" dxfId="6284" priority="74">
      <formula>K57="D"</formula>
    </cfRule>
  </conditionalFormatting>
  <conditionalFormatting sqref="R64">
    <cfRule type="expression" dxfId="6283" priority="68">
      <formula>AND(O64=0,P64=0,Q64=0,R64=0)</formula>
    </cfRule>
    <cfRule type="expression" dxfId="6282" priority="67">
      <formula>N57="A"</formula>
    </cfRule>
  </conditionalFormatting>
  <conditionalFormatting sqref="S43">
    <cfRule type="expression" dxfId="6281" priority="493">
      <formula>K37="D"</formula>
    </cfRule>
    <cfRule type="expression" dxfId="6280" priority="495">
      <formula>OR(K37="B",K37="C")</formula>
    </cfRule>
  </conditionalFormatting>
  <conditionalFormatting sqref="S44">
    <cfRule type="expression" dxfId="6279" priority="497">
      <formula>K37="A"</formula>
    </cfRule>
  </conditionalFormatting>
  <conditionalFormatting sqref="S53">
    <cfRule type="expression" dxfId="6278" priority="300">
      <formula>OR(K47="B",K47="C")</formula>
    </cfRule>
    <cfRule type="expression" dxfId="6277" priority="298">
      <formula>K47="D"</formula>
    </cfRule>
  </conditionalFormatting>
  <conditionalFormatting sqref="S54">
    <cfRule type="expression" dxfId="6276" priority="302">
      <formula>K47="A"</formula>
    </cfRule>
  </conditionalFormatting>
  <conditionalFormatting sqref="S63">
    <cfRule type="expression" dxfId="6275" priority="105">
      <formula>OR(K57="B",K57="C")</formula>
    </cfRule>
    <cfRule type="expression" dxfId="6274" priority="103">
      <formula>K57="D"</formula>
    </cfRule>
  </conditionalFormatting>
  <conditionalFormatting sqref="S64">
    <cfRule type="expression" dxfId="6273" priority="107">
      <formula>K57="A"</formula>
    </cfRule>
  </conditionalFormatting>
  <conditionalFormatting sqref="V11">
    <cfRule type="expression" dxfId="6272" priority="620">
      <formula>V11=0</formula>
    </cfRule>
    <cfRule type="expression" dxfId="6271" priority="618">
      <formula>U4="A"</formula>
    </cfRule>
    <cfRule type="expression" dxfId="6270" priority="617">
      <formula>AND(U4="A",V11=0)</formula>
    </cfRule>
  </conditionalFormatting>
  <conditionalFormatting sqref="V21">
    <cfRule type="expression" dxfId="6269" priority="613">
      <formula>U14="A"</formula>
    </cfRule>
    <cfRule type="expression" dxfId="6268" priority="612">
      <formula>AND(U14="A",V21=0)</formula>
    </cfRule>
    <cfRule type="expression" dxfId="6267" priority="615">
      <formula>V21=0</formula>
    </cfRule>
  </conditionalFormatting>
  <conditionalFormatting sqref="V31">
    <cfRule type="expression" dxfId="6266" priority="588">
      <formula>U24="A"</formula>
    </cfRule>
    <cfRule type="expression" dxfId="6265" priority="587">
      <formula>AND(U24="A",V31=0)</formula>
    </cfRule>
    <cfRule type="expression" dxfId="6264" priority="590">
      <formula>V31=0</formula>
    </cfRule>
  </conditionalFormatting>
  <conditionalFormatting sqref="V42">
    <cfRule type="expression" dxfId="6263" priority="1390">
      <formula>U37="F"</formula>
    </cfRule>
    <cfRule type="expression" dxfId="6262" priority="1371">
      <formula>AND(U37="F",V42=0)</formula>
    </cfRule>
    <cfRule type="expression" dxfId="6261" priority="1349">
      <formula>AND(U37="G",V42=0)</formula>
    </cfRule>
    <cfRule type="expression" dxfId="6260" priority="1345">
      <formula>U37="E"</formula>
    </cfRule>
  </conditionalFormatting>
  <conditionalFormatting sqref="V42:V45">
    <cfRule type="expression" dxfId="6259" priority="1404">
      <formula>V42=0</formula>
    </cfRule>
  </conditionalFormatting>
  <conditionalFormatting sqref="V43">
    <cfRule type="expression" dxfId="6258" priority="1394">
      <formula>OR(U37="B",U37="C")</formula>
    </cfRule>
    <cfRule type="expression" dxfId="6257" priority="1372">
      <formula>U37="D"</formula>
    </cfRule>
    <cfRule type="expression" dxfId="6256" priority="1356">
      <formula>AND(OR(U37="B",U37="C"),V43=0)</formula>
    </cfRule>
  </conditionalFormatting>
  <conditionalFormatting sqref="V44">
    <cfRule type="expression" dxfId="6255" priority="1385">
      <formula>U37="A"</formula>
    </cfRule>
    <cfRule type="expression" dxfId="6254" priority="1359">
      <formula>AND(U37="A",V44=0)</formula>
    </cfRule>
  </conditionalFormatting>
  <conditionalFormatting sqref="V52">
    <cfRule type="expression" dxfId="6253" priority="1119">
      <formula>AND(U47="G",V52=0)</formula>
    </cfRule>
    <cfRule type="expression" dxfId="6252" priority="1160">
      <formula>U47="F"</formula>
    </cfRule>
    <cfRule type="expression" dxfId="6251" priority="1115">
      <formula>U47="E"</formula>
    </cfRule>
    <cfRule type="expression" dxfId="6250" priority="1141">
      <formula>AND(U47="F",V52=0)</formula>
    </cfRule>
  </conditionalFormatting>
  <conditionalFormatting sqref="V52:V55">
    <cfRule type="expression" dxfId="6249" priority="1174">
      <formula>V52=0</formula>
    </cfRule>
  </conditionalFormatting>
  <conditionalFormatting sqref="V53">
    <cfRule type="expression" dxfId="6248" priority="1164">
      <formula>OR(U47="B",U47="C")</formula>
    </cfRule>
    <cfRule type="expression" dxfId="6247" priority="1126">
      <formula>AND(OR(U47="B",U47="C"),V53=0)</formula>
    </cfRule>
    <cfRule type="expression" dxfId="6246" priority="1142">
      <formula>U47="D"</formula>
    </cfRule>
  </conditionalFormatting>
  <conditionalFormatting sqref="V54">
    <cfRule type="expression" dxfId="6245" priority="1155">
      <formula>U47="A"</formula>
    </cfRule>
    <cfRule type="expression" dxfId="6244" priority="1129">
      <formula>AND(U47="A",V54=0)</formula>
    </cfRule>
  </conditionalFormatting>
  <conditionalFormatting sqref="V62">
    <cfRule type="expression" dxfId="6243" priority="907">
      <formula>AND(U57="F",V62=0)</formula>
    </cfRule>
    <cfRule type="expression" dxfId="6242" priority="926">
      <formula>U57="F"</formula>
    </cfRule>
    <cfRule type="expression" dxfId="6241" priority="881">
      <formula>U57="E"</formula>
    </cfRule>
    <cfRule type="expression" dxfId="6240" priority="885">
      <formula>AND(U57="G",V62=0)</formula>
    </cfRule>
  </conditionalFormatting>
  <conditionalFormatting sqref="V62:V65">
    <cfRule type="expression" dxfId="6239" priority="940">
      <formula>V62=0</formula>
    </cfRule>
  </conditionalFormatting>
  <conditionalFormatting sqref="V63">
    <cfRule type="expression" dxfId="6238" priority="908">
      <formula>U57="D"</formula>
    </cfRule>
    <cfRule type="expression" dxfId="6237" priority="892">
      <formula>AND(OR(U57="B",U57="C"),V63=0)</formula>
    </cfRule>
    <cfRule type="expression" dxfId="6236" priority="930">
      <formula>OR(U57="B",U57="C")</formula>
    </cfRule>
  </conditionalFormatting>
  <conditionalFormatting sqref="V64">
    <cfRule type="expression" dxfId="6235" priority="921">
      <formula>U57="A"</formula>
    </cfRule>
    <cfRule type="expression" dxfId="6234" priority="895">
      <formula>AND(U57="A",V64=0)</formula>
    </cfRule>
  </conditionalFormatting>
  <conditionalFormatting sqref="W42">
    <cfRule type="expression" dxfId="6233" priority="455">
      <formula>U37="F"</formula>
    </cfRule>
    <cfRule type="expression" dxfId="6232" priority="424">
      <formula>AND(U37="F",V42=0,W42=0)</formula>
    </cfRule>
    <cfRule type="expression" dxfId="6231" priority="405">
      <formula>AND(U37="G",W42=0)</formula>
    </cfRule>
    <cfRule type="expression" dxfId="6230" priority="422">
      <formula>AND(U37="B",W42=0)</formula>
    </cfRule>
    <cfRule type="expression" dxfId="6229" priority="406">
      <formula>U37="G"</formula>
    </cfRule>
    <cfRule type="expression" dxfId="6228" priority="446">
      <formula>U37="B"</formula>
    </cfRule>
  </conditionalFormatting>
  <conditionalFormatting sqref="W42:W45">
    <cfRule type="expression" dxfId="6227" priority="439">
      <formula>AND(V42=0,W42=0)</formula>
    </cfRule>
  </conditionalFormatting>
  <conditionalFormatting sqref="W43">
    <cfRule type="expression" dxfId="6226" priority="411">
      <formula>AND(OR(U37="A",U37="D"),V43=0,W43=0)</formula>
    </cfRule>
    <cfRule type="expression" dxfId="6225" priority="425">
      <formula>OR(U37="B",U37="C")</formula>
    </cfRule>
    <cfRule type="expression" dxfId="6224" priority="416">
      <formula>U37="D"</formula>
    </cfRule>
    <cfRule type="expression" dxfId="6223" priority="442">
      <formula>U37="A"</formula>
    </cfRule>
    <cfRule type="expression" dxfId="6222" priority="409">
      <formula>AND(OR(U37="B",U37="C"),V43=0,W43=0)</formula>
    </cfRule>
  </conditionalFormatting>
  <conditionalFormatting sqref="W44">
    <cfRule type="expression" dxfId="6221" priority="436">
      <formula>U37="A"</formula>
    </cfRule>
    <cfRule type="expression" dxfId="6220" priority="413">
      <formula>AND(U37="A",V44=0,W44=0)</formula>
    </cfRule>
  </conditionalFormatting>
  <conditionalFormatting sqref="W52">
    <cfRule type="expression" dxfId="6219" priority="210">
      <formula>AND(U47="G",W52=0)</formula>
    </cfRule>
    <cfRule type="expression" dxfId="6218" priority="260">
      <formula>U47="F"</formula>
    </cfRule>
    <cfRule type="expression" dxfId="6217" priority="211">
      <formula>U47="G"</formula>
    </cfRule>
    <cfRule type="expression" dxfId="6216" priority="229">
      <formula>AND(U47="F",V52=0,W52=0)</formula>
    </cfRule>
    <cfRule type="expression" dxfId="6215" priority="227">
      <formula>AND(U47="B",W52=0)</formula>
    </cfRule>
    <cfRule type="expression" dxfId="6214" priority="251">
      <formula>U47="B"</formula>
    </cfRule>
  </conditionalFormatting>
  <conditionalFormatting sqref="W52:W55">
    <cfRule type="expression" dxfId="6213" priority="244">
      <formula>AND(V52=0,W52=0)</formula>
    </cfRule>
  </conditionalFormatting>
  <conditionalFormatting sqref="W53">
    <cfRule type="expression" dxfId="6212" priority="221">
      <formula>U47="D"</formula>
    </cfRule>
    <cfRule type="expression" dxfId="6211" priority="230">
      <formula>OR(U47="B",U47="C")</formula>
    </cfRule>
    <cfRule type="expression" dxfId="6210" priority="247">
      <formula>U47="A"</formula>
    </cfRule>
    <cfRule type="expression" dxfId="6209" priority="214">
      <formula>AND(OR(U47="B",U47="C"),V53=0,W53=0)</formula>
    </cfRule>
    <cfRule type="expression" dxfId="6208" priority="216">
      <formula>AND(OR(U47="A",U47="D"),V53=0,W53=0)</formula>
    </cfRule>
  </conditionalFormatting>
  <conditionalFormatting sqref="W54">
    <cfRule type="expression" dxfId="6207" priority="241">
      <formula>U47="A"</formula>
    </cfRule>
    <cfRule type="expression" dxfId="6206" priority="218">
      <formula>AND(U47="A",V54=0,W54=0)</formula>
    </cfRule>
  </conditionalFormatting>
  <conditionalFormatting sqref="W62">
    <cfRule type="expression" dxfId="6205" priority="15">
      <formula>AND(U57="G",W62=0)</formula>
    </cfRule>
    <cfRule type="expression" dxfId="6204" priority="56">
      <formula>U57="B"</formula>
    </cfRule>
    <cfRule type="expression" dxfId="6203" priority="65">
      <formula>U57="F"</formula>
    </cfRule>
    <cfRule type="expression" dxfId="6202" priority="32">
      <formula>AND(U57="B",W62=0)</formula>
    </cfRule>
    <cfRule type="expression" dxfId="6201" priority="16">
      <formula>U57="G"</formula>
    </cfRule>
    <cfRule type="expression" dxfId="6200" priority="34">
      <formula>AND(U57="F",V62=0,W62=0)</formula>
    </cfRule>
  </conditionalFormatting>
  <conditionalFormatting sqref="W62:W65">
    <cfRule type="expression" dxfId="6199" priority="49">
      <formula>AND(V62=0,W62=0)</formula>
    </cfRule>
  </conditionalFormatting>
  <conditionalFormatting sqref="W63">
    <cfRule type="expression" dxfId="6198" priority="52">
      <formula>U57="A"</formula>
    </cfRule>
    <cfRule type="expression" dxfId="6197" priority="21">
      <formula>AND(OR(U57="A",U57="D"),V63=0,W63=0)</formula>
    </cfRule>
    <cfRule type="expression" dxfId="6196" priority="35">
      <formula>OR(U57="B",U57="C")</formula>
    </cfRule>
    <cfRule type="expression" dxfId="6195" priority="26">
      <formula>U57="D"</formula>
    </cfRule>
    <cfRule type="expression" dxfId="6194" priority="19">
      <formula>AND(OR(U57="B",U57="C"),V63=0,W63=0)</formula>
    </cfRule>
  </conditionalFormatting>
  <conditionalFormatting sqref="W64">
    <cfRule type="expression" dxfId="6193" priority="46">
      <formula>U57="A"</formula>
    </cfRule>
    <cfRule type="expression" dxfId="6192" priority="23">
      <formula>AND(U57="A",V64=0,W64=0)</formula>
    </cfRule>
  </conditionalFormatting>
  <conditionalFormatting sqref="X42">
    <cfRule type="expression" dxfId="6191" priority="419">
      <formula>AND(OR(U37="A",U37="C",U37="D"),X42=0)</formula>
    </cfRule>
    <cfRule type="expression" dxfId="6190" priority="454">
      <formula>U37="F"</formula>
    </cfRule>
    <cfRule type="expression" dxfId="6189" priority="402">
      <formula>AND(U37="E",V42=0,W42=0,X42=0)</formula>
    </cfRule>
    <cfRule type="expression" dxfId="6188" priority="445">
      <formula>OR(U37="A",U37="C",U37="D",U37="E")</formula>
    </cfRule>
    <cfRule type="expression" dxfId="6187" priority="423">
      <formula>AND(U37="F",V42=0,W42=0,X42=0)</formula>
    </cfRule>
    <cfRule type="expression" dxfId="6186" priority="421">
      <formula>AND(U37="B",W42=0,X42=0)</formula>
    </cfRule>
    <cfRule type="expression" dxfId="6185" priority="407">
      <formula>U37="G"</formula>
    </cfRule>
    <cfRule type="expression" dxfId="6184" priority="404">
      <formula>AND(U37="G",W42=0,X42=0)</formula>
    </cfRule>
    <cfRule type="expression" dxfId="6183" priority="449">
      <formula>U37="B"</formula>
    </cfRule>
  </conditionalFormatting>
  <conditionalFormatting sqref="X42:X45">
    <cfRule type="expression" dxfId="6182" priority="438">
      <formula>AND(V42=0,W42=0,X42=0)</formula>
    </cfRule>
  </conditionalFormatting>
  <conditionalFormatting sqref="X43">
    <cfRule type="expression" dxfId="6181" priority="441">
      <formula>OR(U37="B",U37="C")</formula>
    </cfRule>
    <cfRule type="expression" dxfId="6180" priority="426">
      <formula>U37="D"</formula>
    </cfRule>
    <cfRule type="expression" dxfId="6179" priority="452">
      <formula>U37="A"</formula>
    </cfRule>
    <cfRule type="expression" dxfId="6178" priority="415">
      <formula>AND(OR(U37="A",U37="D"),W43=0,X43=0)</formula>
    </cfRule>
    <cfRule type="expression" dxfId="6177" priority="410">
      <formula>AND(OR(U37="B",U37="C"),V43=0,W43=0,X43=0)</formula>
    </cfRule>
  </conditionalFormatting>
  <conditionalFormatting sqref="X44">
    <cfRule type="expression" dxfId="6176" priority="435">
      <formula>U37="A"</formula>
    </cfRule>
    <cfRule type="expression" dxfId="6175" priority="412">
      <formula>AND(U37="A",V44=0,W44=0,X44=0)</formula>
    </cfRule>
  </conditionalFormatting>
  <conditionalFormatting sqref="X52">
    <cfRule type="expression" dxfId="6174" priority="259">
      <formula>U47="F"</formula>
    </cfRule>
    <cfRule type="expression" dxfId="6173" priority="254">
      <formula>U47="B"</formula>
    </cfRule>
    <cfRule type="expression" dxfId="6172" priority="250">
      <formula>OR(U47="A",U47="C",U47="D",U47="E")</formula>
    </cfRule>
    <cfRule type="expression" dxfId="6171" priority="228">
      <formula>AND(U47="F",V52=0,W52=0,X52=0)</formula>
    </cfRule>
    <cfRule type="expression" dxfId="6170" priority="226">
      <formula>AND(U47="B",W52=0,X52=0)</formula>
    </cfRule>
    <cfRule type="expression" dxfId="6169" priority="212">
      <formula>U47="G"</formula>
    </cfRule>
    <cfRule type="expression" dxfId="6168" priority="209">
      <formula>AND(U47="G",W52=0,X52=0)</formula>
    </cfRule>
    <cfRule type="expression" dxfId="6167" priority="207">
      <formula>AND(U47="E",V52=0,W52=0,X52=0)</formula>
    </cfRule>
    <cfRule type="expression" dxfId="6166" priority="224">
      <formula>AND(OR(U47="A",U47="C",U47="D"),X52=0)</formula>
    </cfRule>
  </conditionalFormatting>
  <conditionalFormatting sqref="X52:X55">
    <cfRule type="expression" dxfId="6165" priority="243">
      <formula>AND(V52=0,W52=0,X52=0)</formula>
    </cfRule>
  </conditionalFormatting>
  <conditionalFormatting sqref="X53">
    <cfRule type="expression" dxfId="6164" priority="246">
      <formula>OR(U47="B",U47="C")</formula>
    </cfRule>
    <cfRule type="expression" dxfId="6163" priority="215">
      <formula>AND(OR(U47="B",U47="C"),V53=0,W53=0,X53=0)</formula>
    </cfRule>
    <cfRule type="expression" dxfId="6162" priority="220">
      <formula>AND(OR(U47="A",U47="D"),W53=0,X53=0)</formula>
    </cfRule>
    <cfRule type="expression" dxfId="6161" priority="257">
      <formula>U47="A"</formula>
    </cfRule>
    <cfRule type="expression" dxfId="6160" priority="231">
      <formula>U47="D"</formula>
    </cfRule>
  </conditionalFormatting>
  <conditionalFormatting sqref="X54">
    <cfRule type="expression" dxfId="6159" priority="217">
      <formula>AND(U47="A",V54=0,W54=0,X54=0)</formula>
    </cfRule>
    <cfRule type="expression" dxfId="6158" priority="240">
      <formula>U47="A"</formula>
    </cfRule>
  </conditionalFormatting>
  <conditionalFormatting sqref="X62">
    <cfRule type="expression" dxfId="6157" priority="33">
      <formula>AND(U57="F",V62=0,W62=0,X62=0)</formula>
    </cfRule>
    <cfRule type="expression" dxfId="6156" priority="59">
      <formula>U57="B"</formula>
    </cfRule>
    <cfRule type="expression" dxfId="6155" priority="64">
      <formula>U57="F"</formula>
    </cfRule>
    <cfRule type="expression" dxfId="6154" priority="55">
      <formula>OR(U57="A",U57="C",U57="D",U57="E")</formula>
    </cfRule>
    <cfRule type="expression" dxfId="6153" priority="17">
      <formula>U57="G"</formula>
    </cfRule>
    <cfRule type="expression" dxfId="6152" priority="29">
      <formula>AND(OR(U57="A",U57="C",U57="D"),X62=0)</formula>
    </cfRule>
    <cfRule type="expression" dxfId="6151" priority="14">
      <formula>AND(U57="G",W62=0,X62=0)</formula>
    </cfRule>
    <cfRule type="expression" dxfId="6150" priority="12">
      <formula>AND(U57="E",V62=0,W62=0,X62=0)</formula>
    </cfRule>
    <cfRule type="expression" dxfId="6149" priority="31">
      <formula>AND(U57="B",W62=0,X62=0)</formula>
    </cfRule>
  </conditionalFormatting>
  <conditionalFormatting sqref="X62:X65">
    <cfRule type="expression" dxfId="6148" priority="48">
      <formula>AND(V62=0,W62=0,X62=0)</formula>
    </cfRule>
  </conditionalFormatting>
  <conditionalFormatting sqref="X63">
    <cfRule type="expression" dxfId="6147" priority="25">
      <formula>AND(OR(U57="A",U57="D"),W63=0,X63=0)</formula>
    </cfRule>
    <cfRule type="expression" dxfId="6146" priority="51">
      <formula>OR(U57="B",U57="C")</formula>
    </cfRule>
    <cfRule type="expression" dxfId="6145" priority="62">
      <formula>U57="A"</formula>
    </cfRule>
    <cfRule type="expression" dxfId="6144" priority="20">
      <formula>AND(OR(U57="B",U57="C"),V63=0,W63=0,X63=0)</formula>
    </cfRule>
    <cfRule type="expression" dxfId="6143" priority="36">
      <formula>U57="D"</formula>
    </cfRule>
  </conditionalFormatting>
  <conditionalFormatting sqref="X64">
    <cfRule type="expression" dxfId="6142" priority="22">
      <formula>AND(U57="A",V64=0,W64=0,X64=0)</formula>
    </cfRule>
    <cfRule type="expression" dxfId="6141" priority="45">
      <formula>U57="A"</formula>
    </cfRule>
  </conditionalFormatting>
  <conditionalFormatting sqref="Y42">
    <cfRule type="expression" dxfId="6140" priority="400">
      <formula>AND(U37="E",V42=0,W42=0,X42=0,Y42=0)</formula>
    </cfRule>
    <cfRule type="expression" dxfId="6139" priority="420">
      <formula>AND(U37="B",W42=0,X42=0,Y42=0)</formula>
    </cfRule>
    <cfRule type="expression" dxfId="6138" priority="418">
      <formula>AND(OR(U37="A",U37="C",U37="D"),X42=0,Y42=0)</formula>
    </cfRule>
    <cfRule type="expression" dxfId="6137" priority="408">
      <formula>U37="G"</formula>
    </cfRule>
    <cfRule type="expression" dxfId="6136" priority="444">
      <formula>OR(U37="A",U37="C",U37="D",U37="E")</formula>
    </cfRule>
    <cfRule type="expression" dxfId="6135" priority="448">
      <formula>U37="B"</formula>
    </cfRule>
    <cfRule type="expression" dxfId="6134" priority="453">
      <formula>U37="F"</formula>
    </cfRule>
    <cfRule type="expression" dxfId="6133" priority="403">
      <formula>AND(U37="G",W42=0,X42=0,Y42=0)</formula>
    </cfRule>
  </conditionalFormatting>
  <conditionalFormatting sqref="Y42:Y43 Y44:Z45">
    <cfRule type="expression" dxfId="6132" priority="437">
      <formula>AND(V42=0,W42=0,X42=0,Y42=0)</formula>
    </cfRule>
  </conditionalFormatting>
  <conditionalFormatting sqref="Y43">
    <cfRule type="expression" dxfId="6131" priority="414">
      <formula>AND(OR(U37="A",U37="D"),W43=0,X43=0,Y43=0)</formula>
    </cfRule>
    <cfRule type="expression" dxfId="6130" priority="440">
      <formula>OR(U37="B",U37="C")</formula>
    </cfRule>
    <cfRule type="expression" dxfId="6129" priority="427">
      <formula>U37="D"</formula>
    </cfRule>
    <cfRule type="expression" dxfId="6128" priority="451">
      <formula>U37="A"</formula>
    </cfRule>
  </conditionalFormatting>
  <conditionalFormatting sqref="Y44">
    <cfRule type="expression" dxfId="6127" priority="391">
      <formula>AND(U37="D",V42=0,W42=0,X42=0,Y42=0)</formula>
    </cfRule>
  </conditionalFormatting>
  <conditionalFormatting sqref="Y52">
    <cfRule type="expression" dxfId="6126" priority="205">
      <formula>AND(U47="E",V52=0,W52=0,X52=0,Y52=0)</formula>
    </cfRule>
    <cfRule type="expression" dxfId="6125" priority="208">
      <formula>AND(U47="G",W52=0,X52=0,Y52=0)</formula>
    </cfRule>
    <cfRule type="expression" dxfId="6124" priority="249">
      <formula>OR(U47="A",U47="C",U47="D",U47="E")</formula>
    </cfRule>
    <cfRule type="expression" dxfId="6123" priority="225">
      <formula>AND(U47="B",W52=0,X52=0,Y52=0)</formula>
    </cfRule>
    <cfRule type="expression" dxfId="6122" priority="253">
      <formula>U47="B"</formula>
    </cfRule>
    <cfRule type="expression" dxfId="6121" priority="258">
      <formula>U47="F"</formula>
    </cfRule>
    <cfRule type="expression" dxfId="6120" priority="223">
      <formula>AND(OR(U47="A",U47="C",U47="D"),X52=0,Y52=0)</formula>
    </cfRule>
    <cfRule type="expression" dxfId="6119" priority="213">
      <formula>U47="G"</formula>
    </cfRule>
  </conditionalFormatting>
  <conditionalFormatting sqref="Y52:Y53 Y54:Z55">
    <cfRule type="expression" dxfId="6118" priority="242">
      <formula>AND(V52=0,W52=0,X52=0,Y52=0)</formula>
    </cfRule>
  </conditionalFormatting>
  <conditionalFormatting sqref="Y53">
    <cfRule type="expression" dxfId="6117" priority="232">
      <formula>U47="D"</formula>
    </cfRule>
    <cfRule type="expression" dxfId="6116" priority="256">
      <formula>U47="A"</formula>
    </cfRule>
    <cfRule type="expression" dxfId="6115" priority="245">
      <formula>OR(U47="B",U47="C")</formula>
    </cfRule>
    <cfRule type="expression" dxfId="6114" priority="219">
      <formula>AND(OR(U47="A",U47="D"),W53=0,X53=0,Y53=0)</formula>
    </cfRule>
  </conditionalFormatting>
  <conditionalFormatting sqref="Y54">
    <cfRule type="expression" dxfId="6113" priority="196">
      <formula>AND(U47="D",V52=0,W52=0,X52=0,Y52=0)</formula>
    </cfRule>
  </conditionalFormatting>
  <conditionalFormatting sqref="Y62">
    <cfRule type="expression" dxfId="6112" priority="18">
      <formula>U57="G"</formula>
    </cfRule>
    <cfRule type="expression" dxfId="6111" priority="63">
      <formula>U57="F"</formula>
    </cfRule>
    <cfRule type="expression" dxfId="6110" priority="13">
      <formula>AND(U57="G",W62=0,X62=0,Y62=0)</formula>
    </cfRule>
    <cfRule type="expression" dxfId="6109" priority="10">
      <formula>AND(U57="E",V62=0,W62=0,X62=0,Y62=0)</formula>
    </cfRule>
    <cfRule type="expression" dxfId="6108" priority="54">
      <formula>OR(U57="A",U57="C",U57="D",U57="E")</formula>
    </cfRule>
    <cfRule type="expression" dxfId="6107" priority="58">
      <formula>U57="B"</formula>
    </cfRule>
    <cfRule type="expression" dxfId="6106" priority="30">
      <formula>AND(U57="B",W62=0,X62=0,Y62=0)</formula>
    </cfRule>
    <cfRule type="expression" dxfId="6105" priority="28">
      <formula>AND(OR(U57="A",U57="C",U57="D"),X62=0,Y62=0)</formula>
    </cfRule>
  </conditionalFormatting>
  <conditionalFormatting sqref="Y62:Y63 Y64:Z65">
    <cfRule type="expression" dxfId="6104" priority="47">
      <formula>AND(V62=0,W62=0,X62=0,Y62=0)</formula>
    </cfRule>
  </conditionalFormatting>
  <conditionalFormatting sqref="Y63">
    <cfRule type="expression" dxfId="6103" priority="37">
      <formula>U57="D"</formula>
    </cfRule>
    <cfRule type="expression" dxfId="6102" priority="50">
      <formula>OR(U57="B",U57="C")</formula>
    </cfRule>
    <cfRule type="expression" dxfId="6101" priority="61">
      <formula>U57="A"</formula>
    </cfRule>
    <cfRule type="expression" dxfId="6100" priority="24">
      <formula>AND(OR(U57="A",U57="D"),W63=0,X63=0,Y63=0)</formula>
    </cfRule>
  </conditionalFormatting>
  <conditionalFormatting sqref="Y64">
    <cfRule type="expression" dxfId="6099" priority="1">
      <formula>AND(U57="D",V62=0,W62=0,X62=0,Y62=0)</formula>
    </cfRule>
  </conditionalFormatting>
  <conditionalFormatting sqref="Y7:Z7">
    <cfRule type="expression" dxfId="6098" priority="619">
      <formula>AND(Y7=0,$AQ1=1)</formula>
    </cfRule>
  </conditionalFormatting>
  <conditionalFormatting sqref="Y17:Z17">
    <cfRule type="expression" dxfId="6097" priority="614">
      <formula>AND(Y17=0,$AQ11=1)</formula>
    </cfRule>
  </conditionalFormatting>
  <conditionalFormatting sqref="Y27:Z27">
    <cfRule type="expression" dxfId="6096" priority="589">
      <formula>AND(Y27=0,$AQ21=1)</formula>
    </cfRule>
  </conditionalFormatting>
  <conditionalFormatting sqref="Y40:Z40">
    <cfRule type="expression" dxfId="6095" priority="1403">
      <formula>AND(Y40=0,$AQ3=1)</formula>
    </cfRule>
  </conditionalFormatting>
  <conditionalFormatting sqref="Y44:Z44">
    <cfRule type="expression" dxfId="6094" priority="434">
      <formula>U37="A"</formula>
    </cfRule>
  </conditionalFormatting>
  <conditionalFormatting sqref="Y50:Z50">
    <cfRule type="expression" dxfId="6093" priority="1173">
      <formula>AND(Y50=0,$AQ6=1)</formula>
    </cfRule>
  </conditionalFormatting>
  <conditionalFormatting sqref="Y54:Z54">
    <cfRule type="expression" dxfId="6092" priority="239">
      <formula>U47="A"</formula>
    </cfRule>
  </conditionalFormatting>
  <conditionalFormatting sqref="Y60:Z60">
    <cfRule type="expression" dxfId="6091" priority="939">
      <formula>AND(Y60=0,$AQ9=1)</formula>
    </cfRule>
  </conditionalFormatting>
  <conditionalFormatting sqref="Y64:Z64">
    <cfRule type="expression" dxfId="6090" priority="44">
      <formula>U57="A"</formula>
    </cfRule>
  </conditionalFormatting>
  <conditionalFormatting sqref="Z42">
    <cfRule type="expression" dxfId="6089" priority="395">
      <formula>U37="G"</formula>
    </cfRule>
    <cfRule type="expression" dxfId="6088" priority="396">
      <formula>OR(U37="D",U37="E")</formula>
    </cfRule>
  </conditionalFormatting>
  <conditionalFormatting sqref="Z43">
    <cfRule type="expression" dxfId="6087" priority="394">
      <formula>U37="D"</formula>
    </cfRule>
  </conditionalFormatting>
  <conditionalFormatting sqref="Z52">
    <cfRule type="expression" dxfId="6086" priority="201">
      <formula>OR(U47="D",U47="E")</formula>
    </cfRule>
    <cfRule type="expression" dxfId="6085" priority="200">
      <formula>U47="G"</formula>
    </cfRule>
  </conditionalFormatting>
  <conditionalFormatting sqref="Z53">
    <cfRule type="expression" dxfId="6084" priority="199">
      <formula>U47="D"</formula>
    </cfRule>
  </conditionalFormatting>
  <conditionalFormatting sqref="Z62">
    <cfRule type="expression" dxfId="6083" priority="6">
      <formula>OR(U57="D",U57="E")</formula>
    </cfRule>
    <cfRule type="expression" dxfId="6082" priority="5">
      <formula>U57="G"</formula>
    </cfRule>
  </conditionalFormatting>
  <conditionalFormatting sqref="Z63">
    <cfRule type="expression" dxfId="6081" priority="4">
      <formula>U57="D"</formula>
    </cfRule>
  </conditionalFormatting>
  <conditionalFormatting sqref="AA42">
    <cfRule type="expression" dxfId="6080" priority="417">
      <formula>AND(OR(U37="A",U37="C",U37="D"),X42=0,Y42=0,AA42=0)</formula>
    </cfRule>
    <cfRule type="expression" dxfId="6079" priority="443">
      <formula>OR(U37="A",U37="C",U37="D",U37="E")</formula>
    </cfRule>
    <cfRule type="expression" dxfId="6078" priority="447">
      <formula>OR(U37="B",U37="F",U37="G")</formula>
    </cfRule>
  </conditionalFormatting>
  <conditionalFormatting sqref="AA43">
    <cfRule type="expression" dxfId="6077" priority="401">
      <formula>U37="C"</formula>
    </cfRule>
    <cfRule type="expression" dxfId="6076" priority="429">
      <formula>U37="D"</formula>
    </cfRule>
    <cfRule type="expression" dxfId="6075" priority="431">
      <formula>OR(U37="B",U37="C")</formula>
    </cfRule>
    <cfRule type="expression" dxfId="6074" priority="450">
      <formula>U37="A"</formula>
    </cfRule>
  </conditionalFormatting>
  <conditionalFormatting sqref="AA44">
    <cfRule type="expression" dxfId="6073" priority="433">
      <formula>U37="A"</formula>
    </cfRule>
  </conditionalFormatting>
  <conditionalFormatting sqref="AA52">
    <cfRule type="expression" dxfId="6072" priority="222">
      <formula>AND(OR(U47="A",U47="C",U47="D"),X52=0,Y52=0,AA52=0)</formula>
    </cfRule>
    <cfRule type="expression" dxfId="6071" priority="248">
      <formula>OR(U47="A",U47="C",U47="D",U47="E")</formula>
    </cfRule>
    <cfRule type="expression" dxfId="6070" priority="252">
      <formula>OR(U47="B",U47="F",U47="G")</formula>
    </cfRule>
  </conditionalFormatting>
  <conditionalFormatting sqref="AA53">
    <cfRule type="expression" dxfId="6069" priority="255">
      <formula>U47="A"</formula>
    </cfRule>
    <cfRule type="expression" dxfId="6068" priority="236">
      <formula>OR(U47="B",U47="C")</formula>
    </cfRule>
    <cfRule type="expression" dxfId="6067" priority="206">
      <formula>U47="C"</formula>
    </cfRule>
    <cfRule type="expression" dxfId="6066" priority="234">
      <formula>U47="D"</formula>
    </cfRule>
  </conditionalFormatting>
  <conditionalFormatting sqref="AA54">
    <cfRule type="expression" dxfId="6065" priority="238">
      <formula>U47="A"</formula>
    </cfRule>
  </conditionalFormatting>
  <conditionalFormatting sqref="AA62">
    <cfRule type="expression" dxfId="6064" priority="27">
      <formula>AND(OR(U57="A",U57="C",U57="D"),X62=0,Y62=0,AA62=0)</formula>
    </cfRule>
    <cfRule type="expression" dxfId="6063" priority="53">
      <formula>OR(U57="A",U57="C",U57="D",U57="E")</formula>
    </cfRule>
    <cfRule type="expression" dxfId="6062" priority="57">
      <formula>OR(U57="B",U57="F",U57="G")</formula>
    </cfRule>
  </conditionalFormatting>
  <conditionalFormatting sqref="AA63">
    <cfRule type="expression" dxfId="6061" priority="41">
      <formula>OR(U57="B",U57="C")</formula>
    </cfRule>
    <cfRule type="expression" dxfId="6060" priority="11">
      <formula>U57="C"</formula>
    </cfRule>
    <cfRule type="expression" dxfId="6059" priority="60">
      <formula>U57="A"</formula>
    </cfRule>
    <cfRule type="expression" dxfId="6058" priority="39">
      <formula>U57="D"</formula>
    </cfRule>
  </conditionalFormatting>
  <conditionalFormatting sqref="AA64">
    <cfRule type="expression" dxfId="6057" priority="43">
      <formula>U57="A"</formula>
    </cfRule>
  </conditionalFormatting>
  <conditionalFormatting sqref="AA8:AB8">
    <cfRule type="expression" dxfId="6056" priority="616">
      <formula>AND(Y8=0,AA8=0)</formula>
    </cfRule>
  </conditionalFormatting>
  <conditionalFormatting sqref="AA18:AB18">
    <cfRule type="expression" dxfId="6055" priority="611">
      <formula>AND(Y18=0,AA18=0)</formula>
    </cfRule>
  </conditionalFormatting>
  <conditionalFormatting sqref="AA28:AB28">
    <cfRule type="expression" dxfId="6054" priority="586">
      <formula>AND(Y28=0,AA28=0)</formula>
    </cfRule>
  </conditionalFormatting>
  <conditionalFormatting sqref="AA41:AB41">
    <cfRule type="expression" dxfId="6053" priority="1402">
      <formula>AND(Y41=0,AA41=0)</formula>
    </cfRule>
  </conditionalFormatting>
  <conditionalFormatting sqref="AA51:AB51">
    <cfRule type="expression" dxfId="6052" priority="1172">
      <formula>AND(Y51=0,AA51=0)</formula>
    </cfRule>
  </conditionalFormatting>
  <conditionalFormatting sqref="AA61:AB61">
    <cfRule type="expression" dxfId="6051" priority="938">
      <formula>AND(Y61=0,AA61=0)</formula>
    </cfRule>
  </conditionalFormatting>
  <conditionalFormatting sqref="AB40">
    <cfRule type="expression" dxfId="6050" priority="1339">
      <formula>AB40=0</formula>
    </cfRule>
  </conditionalFormatting>
  <conditionalFormatting sqref="AB42">
    <cfRule type="expression" dxfId="6049" priority="397">
      <formula>U37="G"</formula>
    </cfRule>
    <cfRule type="expression" dxfId="6048" priority="398">
      <formula>OR(U37="D",U37="E")</formula>
    </cfRule>
  </conditionalFormatting>
  <conditionalFormatting sqref="AB43">
    <cfRule type="expression" dxfId="6047" priority="399">
      <formula>U37="D"</formula>
    </cfRule>
  </conditionalFormatting>
  <conditionalFormatting sqref="AB44">
    <cfRule type="expression" dxfId="6046" priority="393">
      <formula>AND(Y44=0,Z44=0,AA44=0,AB44=0)</formula>
    </cfRule>
    <cfRule type="expression" dxfId="6045" priority="392">
      <formula>X37="A"</formula>
    </cfRule>
  </conditionalFormatting>
  <conditionalFormatting sqref="AB50">
    <cfRule type="expression" dxfId="6044" priority="1105">
      <formula>AB50=0</formula>
    </cfRule>
  </conditionalFormatting>
  <conditionalFormatting sqref="AB52">
    <cfRule type="expression" dxfId="6043" priority="203">
      <formula>OR(U47="D",U47="E")</formula>
    </cfRule>
    <cfRule type="expression" dxfId="6042" priority="202">
      <formula>U47="G"</formula>
    </cfRule>
  </conditionalFormatting>
  <conditionalFormatting sqref="AB53">
    <cfRule type="expression" dxfId="6041" priority="204">
      <formula>U47="D"</formula>
    </cfRule>
  </conditionalFormatting>
  <conditionalFormatting sqref="AB54">
    <cfRule type="expression" dxfId="6040" priority="198">
      <formula>AND(Y54=0,Z54=0,AA54=0,AB54=0)</formula>
    </cfRule>
    <cfRule type="expression" dxfId="6039" priority="197">
      <formula>X47="A"</formula>
    </cfRule>
  </conditionalFormatting>
  <conditionalFormatting sqref="AB60">
    <cfRule type="expression" dxfId="6038" priority="871">
      <formula>AB60=0</formula>
    </cfRule>
  </conditionalFormatting>
  <conditionalFormatting sqref="AB62">
    <cfRule type="expression" dxfId="6037" priority="8">
      <formula>OR(U57="D",U57="E")</formula>
    </cfRule>
    <cfRule type="expression" dxfId="6036" priority="7">
      <formula>U57="G"</formula>
    </cfRule>
  </conditionalFormatting>
  <conditionalFormatting sqref="AB63">
    <cfRule type="expression" dxfId="6035" priority="9">
      <formula>U57="D"</formula>
    </cfRule>
  </conditionalFormatting>
  <conditionalFormatting sqref="AB64">
    <cfRule type="expression" dxfId="6034" priority="2">
      <formula>X57="A"</formula>
    </cfRule>
    <cfRule type="expression" dxfId="6033" priority="3">
      <formula>AND(Y64=0,Z64=0,AA64=0,AB64=0)</formula>
    </cfRule>
  </conditionalFormatting>
  <conditionalFormatting sqref="AC43">
    <cfRule type="expression" dxfId="6032" priority="430">
      <formula>OR(U37="B",U37="C")</formula>
    </cfRule>
    <cfRule type="expression" dxfId="6031" priority="428">
      <formula>U37="D"</formula>
    </cfRule>
  </conditionalFormatting>
  <conditionalFormatting sqref="AC44">
    <cfRule type="expression" dxfId="6030" priority="432">
      <formula>U37="A"</formula>
    </cfRule>
  </conditionalFormatting>
  <conditionalFormatting sqref="AC53">
    <cfRule type="expression" dxfId="6029" priority="235">
      <formula>OR(U47="B",U47="C")</formula>
    </cfRule>
    <cfRule type="expression" dxfId="6028" priority="233">
      <formula>U47="D"</formula>
    </cfRule>
  </conditionalFormatting>
  <conditionalFormatting sqref="AC54">
    <cfRule type="expression" dxfId="6027" priority="237">
      <formula>U47="A"</formula>
    </cfRule>
  </conditionalFormatting>
  <conditionalFormatting sqref="AC63">
    <cfRule type="expression" dxfId="6026" priority="38">
      <formula>U57="D"</formula>
    </cfRule>
    <cfRule type="expression" dxfId="6025" priority="40">
      <formula>OR(U57="B",U57="C")</formula>
    </cfRule>
  </conditionalFormatting>
  <conditionalFormatting sqref="AC64">
    <cfRule type="expression" dxfId="6024" priority="42">
      <formula>U57="A"</formula>
    </cfRule>
  </conditionalFormatting>
  <conditionalFormatting sqref="AK57:AK65">
    <cfRule type="cellIs" dxfId="6023" priority="859" operator="equal">
      <formula>"natu"</formula>
    </cfRule>
    <cfRule type="cellIs" dxfId="6022" priority="860" operator="equal">
      <formula>"haru"</formula>
    </cfRule>
  </conditionalFormatting>
  <conditionalFormatting sqref="AM57:AM65">
    <cfRule type="cellIs" dxfId="6021" priority="857" operator="equal">
      <formula>"huyu"</formula>
    </cfRule>
    <cfRule type="cellIs" dxfId="6020" priority="858" operator="equal">
      <formula>"aki"</formula>
    </cfRule>
  </conditionalFormatting>
  <conditionalFormatting sqref="BB1:BB9 BF1:BF9">
    <cfRule type="expression" dxfId="6019" priority="1820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B1E12-01E2-4F19-B451-04CDA30476C4}">
  <sheetPr>
    <pageSetUpPr fitToPage="1"/>
  </sheetPr>
  <dimension ref="A1:DK10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1" t="s">
        <v>81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2">
        <v>1</v>
      </c>
      <c r="AC1" s="112"/>
      <c r="AD1" s="112"/>
      <c r="AG1" s="3" t="str">
        <f t="shared" ref="AG1:AG9" ca="1" si="0">IF(AND(BD1=0,BE1=0),"E",IF(AND(BE1=0,BF1=0),"F",IF(AND(BD1=0,BF1=0),"G",IF(BF1=0,"B",IF(BE1=0,"C",IF(BD1=0,"D","A"))))))</f>
        <v>E</v>
      </c>
      <c r="AH1" s="3"/>
      <c r="AI1" s="5" t="s">
        <v>2</v>
      </c>
      <c r="AJ1" s="6">
        <f ca="1">AT1*AP1</f>
        <v>0.76</v>
      </c>
      <c r="AK1" s="6" t="str">
        <f t="shared" ref="AK1:AM9" si="1">AU1</f>
        <v>×</v>
      </c>
      <c r="AL1" s="6">
        <f t="shared" ca="1" si="1"/>
        <v>6</v>
      </c>
      <c r="AM1" s="6" t="str">
        <f t="shared" si="1"/>
        <v>＝</v>
      </c>
      <c r="AN1" s="78">
        <f ca="1">AX1*AP1</f>
        <v>4.5600000000000005</v>
      </c>
      <c r="AO1" s="5"/>
      <c r="AP1" s="76">
        <f ca="1">IF(AQ1=1,1/10,1/100)</f>
        <v>0.01</v>
      </c>
      <c r="AQ1" s="77">
        <f t="shared" ref="AQ1:AQ9" ca="1" si="2">RANDBETWEEN(2,2)</f>
        <v>2</v>
      </c>
      <c r="AR1" s="4"/>
      <c r="AS1" s="5" t="s">
        <v>2</v>
      </c>
      <c r="AT1" s="6">
        <f t="shared" ref="AT1:AT9" ca="1" si="3">AZ1*100+BA1*10+BB1</f>
        <v>76</v>
      </c>
      <c r="AU1" s="6" t="s">
        <v>1</v>
      </c>
      <c r="AV1" s="6">
        <f t="shared" ref="AV1:AV9" ca="1" si="4">BD1*100+BE1*10+BF1</f>
        <v>6</v>
      </c>
      <c r="AW1" s="6" t="s">
        <v>3</v>
      </c>
      <c r="AX1" s="6">
        <f ca="1">AT1*AV1</f>
        <v>456</v>
      </c>
      <c r="AY1" s="5"/>
      <c r="AZ1" s="6">
        <f ca="1">BO1</f>
        <v>0</v>
      </c>
      <c r="BA1" s="7">
        <f t="shared" ref="BA1:BA9" ca="1" si="5">BP1</f>
        <v>7</v>
      </c>
      <c r="BB1" s="8">
        <f ca="1">IF(AND(BO1=0,BP1=0,BQ1=0),RANDBETWEEN(2,9),BQ1)</f>
        <v>6</v>
      </c>
      <c r="BC1" s="5"/>
      <c r="BD1" s="6">
        <f t="shared" ref="BD1:BE9" ca="1" si="6">BS1</f>
        <v>0</v>
      </c>
      <c r="BE1" s="7">
        <f ca="1">BT1</f>
        <v>0</v>
      </c>
      <c r="BF1" s="8">
        <f ca="1">IF(AND(BS1=0,BT1=0,OR(BU1=0,BU1=1)),RANDBETWEEN(2,9),BU1)</f>
        <v>6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4</v>
      </c>
      <c r="BL1" s="6">
        <f ca="1">MOD(ROUNDDOWN($AX1/10,0),10)</f>
        <v>5</v>
      </c>
      <c r="BM1" s="6">
        <f ca="1">MOD(ROUNDDOWN($AX1/1,0),10)</f>
        <v>6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7</v>
      </c>
      <c r="BQ1" s="6">
        <f t="shared" ref="BQ1:BQ9" ca="1" si="9">VLOOKUP($DG1,$DI$1:$DK$100,2,FALSE)</f>
        <v>6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0</v>
      </c>
      <c r="BU1" s="6">
        <f t="shared" ref="BU1:BU9" ca="1" si="12">VLOOKUP($DG1,$DI$1:$DK$100,3,FALSE)</f>
        <v>6</v>
      </c>
      <c r="CQ1" s="9" t="s">
        <v>12</v>
      </c>
      <c r="CR1" s="10">
        <f ca="1">RAND()</f>
        <v>0.92294592629566652</v>
      </c>
      <c r="CS1" s="11">
        <f t="shared" ref="CS1:CS10" ca="1" si="13">RANK(CR1,$CR$1:$CR$106,)</f>
        <v>2</v>
      </c>
      <c r="CT1" s="5"/>
      <c r="CU1" s="5">
        <v>1</v>
      </c>
      <c r="CV1" s="1">
        <v>0</v>
      </c>
      <c r="CW1" s="1">
        <v>0</v>
      </c>
      <c r="CX1" s="12" t="s">
        <v>13</v>
      </c>
      <c r="CY1" s="10">
        <f ca="1">RAND()</f>
        <v>0.59345820904046076</v>
      </c>
      <c r="CZ1" s="11">
        <f t="shared" ref="CZ1:CZ18" ca="1" si="14">RANK(CY1,$CY$1:$CY$100,)</f>
        <v>7</v>
      </c>
      <c r="DA1" s="5"/>
      <c r="DB1" s="5">
        <v>1</v>
      </c>
      <c r="DC1" s="1">
        <v>1</v>
      </c>
      <c r="DD1" s="1">
        <v>0</v>
      </c>
      <c r="DE1" s="9" t="s">
        <v>14</v>
      </c>
      <c r="DF1" s="10">
        <f ca="1">RAND()</f>
        <v>0.34111572834338988</v>
      </c>
      <c r="DG1" s="11">
        <f t="shared" ref="DG1:DG64" ca="1" si="15">RANK(DF1,$DF$1:$DF$100,)</f>
        <v>57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3" t="s">
        <v>0</v>
      </c>
      <c r="C2" s="114"/>
      <c r="D2" s="114"/>
      <c r="E2" s="114"/>
      <c r="F2" s="114"/>
      <c r="G2" s="114"/>
      <c r="H2" s="114"/>
      <c r="I2" s="115"/>
      <c r="J2" s="113" t="s">
        <v>41</v>
      </c>
      <c r="K2" s="114"/>
      <c r="L2" s="114"/>
      <c r="M2" s="114"/>
      <c r="N2" s="116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5"/>
      <c r="AG2" s="3" t="str">
        <f t="shared" ca="1" si="0"/>
        <v>E</v>
      </c>
      <c r="AH2" s="3"/>
      <c r="AI2" s="5" t="s">
        <v>4</v>
      </c>
      <c r="AJ2" s="6">
        <f t="shared" ref="AJ2:AJ9" ca="1" si="16">AT2*AP2</f>
        <v>0.38</v>
      </c>
      <c r="AK2" s="6" t="str">
        <f t="shared" si="1"/>
        <v>×</v>
      </c>
      <c r="AL2" s="6">
        <f t="shared" ca="1" si="1"/>
        <v>4</v>
      </c>
      <c r="AM2" s="6" t="str">
        <f t="shared" si="1"/>
        <v>＝</v>
      </c>
      <c r="AN2" s="78">
        <f t="shared" ref="AN2:AN9" ca="1" si="17">AX2*AP2</f>
        <v>1.52</v>
      </c>
      <c r="AO2" s="5"/>
      <c r="AP2" s="76">
        <f t="shared" ref="AP2:AP9" ca="1" si="18">IF(AQ2=1,1/10,1/100)</f>
        <v>0.01</v>
      </c>
      <c r="AQ2" s="77">
        <f t="shared" ca="1" si="2"/>
        <v>2</v>
      </c>
      <c r="AS2" s="5" t="s">
        <v>4</v>
      </c>
      <c r="AT2" s="6">
        <f t="shared" ca="1" si="3"/>
        <v>38</v>
      </c>
      <c r="AU2" s="6" t="s">
        <v>1</v>
      </c>
      <c r="AV2" s="6">
        <f t="shared" ca="1" si="4"/>
        <v>4</v>
      </c>
      <c r="AW2" s="6" t="s">
        <v>3</v>
      </c>
      <c r="AX2" s="6">
        <f t="shared" ref="AX2:AX9" ca="1" si="19">AT2*AV2</f>
        <v>152</v>
      </c>
      <c r="AY2" s="5"/>
      <c r="AZ2" s="6">
        <f t="shared" ref="AZ2:AZ9" ca="1" si="20">BO2</f>
        <v>0</v>
      </c>
      <c r="BA2" s="7">
        <f t="shared" ca="1" si="5"/>
        <v>3</v>
      </c>
      <c r="BB2" s="8">
        <f t="shared" ref="BB2:BB9" ca="1" si="21">IF(AND(BO2=0,BP2=0,BQ2=0),RANDBETWEEN(2,9),BQ2)</f>
        <v>8</v>
      </c>
      <c r="BC2" s="5"/>
      <c r="BD2" s="6">
        <f t="shared" ca="1" si="6"/>
        <v>0</v>
      </c>
      <c r="BE2" s="7">
        <f t="shared" ca="1" si="6"/>
        <v>0</v>
      </c>
      <c r="BF2" s="8">
        <f t="shared" ref="BF2:BF9" ca="1" si="22">IF(AND(BS2=0,BT2=0,OR(BU2=0,BU2=1)),RANDBETWEEN(2,9),BU2)</f>
        <v>4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1</v>
      </c>
      <c r="BL2" s="6">
        <f t="shared" ref="BL2:BL9" ca="1" si="27">MOD(ROUNDDOWN($AX2/10,0),10)</f>
        <v>5</v>
      </c>
      <c r="BM2" s="6">
        <f t="shared" ref="BM2:BM9" ca="1" si="28">MOD(ROUNDDOWN($AX2/1,0),10)</f>
        <v>2</v>
      </c>
      <c r="BO2" s="6">
        <f t="shared" ca="1" si="7"/>
        <v>0</v>
      </c>
      <c r="BP2" s="6">
        <f t="shared" ca="1" si="8"/>
        <v>3</v>
      </c>
      <c r="BQ2" s="6">
        <f t="shared" ca="1" si="9"/>
        <v>8</v>
      </c>
      <c r="BR2" s="5"/>
      <c r="BS2" s="6">
        <f t="shared" ca="1" si="10"/>
        <v>0</v>
      </c>
      <c r="BT2" s="6">
        <f t="shared" ca="1" si="11"/>
        <v>0</v>
      </c>
      <c r="BU2" s="6">
        <f t="shared" ca="1" si="12"/>
        <v>4</v>
      </c>
      <c r="CR2" s="10">
        <f t="shared" ref="CR2:CR10" ca="1" si="29">RAND()</f>
        <v>9.2464388716903878E-2</v>
      </c>
      <c r="CS2" s="11">
        <f t="shared" ca="1" si="13"/>
        <v>10</v>
      </c>
      <c r="CT2" s="5"/>
      <c r="CU2" s="5">
        <v>2</v>
      </c>
      <c r="CV2" s="1">
        <v>0</v>
      </c>
      <c r="CW2" s="1">
        <v>0</v>
      </c>
      <c r="CX2" s="5"/>
      <c r="CY2" s="10">
        <f t="shared" ref="CY2:CY18" ca="1" si="30">RAND()</f>
        <v>0.85851565568037513</v>
      </c>
      <c r="CZ2" s="11">
        <f t="shared" ca="1" si="14"/>
        <v>3</v>
      </c>
      <c r="DA2" s="5"/>
      <c r="DB2" s="5">
        <v>2</v>
      </c>
      <c r="DC2" s="1">
        <v>2</v>
      </c>
      <c r="DD2" s="1">
        <v>0</v>
      </c>
      <c r="DF2" s="10">
        <f t="shared" ref="DF2:DF65" ca="1" si="31">RAND()</f>
        <v>0.12801399160598748</v>
      </c>
      <c r="DG2" s="11">
        <f t="shared" ca="1" si="15"/>
        <v>75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E</v>
      </c>
      <c r="AH3" s="3"/>
      <c r="AI3" s="5" t="s">
        <v>5</v>
      </c>
      <c r="AJ3" s="6">
        <f t="shared" ca="1" si="16"/>
        <v>0.62</v>
      </c>
      <c r="AK3" s="6" t="str">
        <f t="shared" si="1"/>
        <v>×</v>
      </c>
      <c r="AL3" s="6">
        <f t="shared" ca="1" si="1"/>
        <v>3</v>
      </c>
      <c r="AM3" s="6" t="str">
        <f t="shared" si="1"/>
        <v>＝</v>
      </c>
      <c r="AN3" s="78">
        <f t="shared" ca="1" si="17"/>
        <v>1.86</v>
      </c>
      <c r="AO3" s="5"/>
      <c r="AP3" s="76">
        <f t="shared" ca="1" si="18"/>
        <v>0.01</v>
      </c>
      <c r="AQ3" s="77">
        <f t="shared" ca="1" si="2"/>
        <v>2</v>
      </c>
      <c r="AS3" s="5" t="s">
        <v>5</v>
      </c>
      <c r="AT3" s="6">
        <f t="shared" ca="1" si="3"/>
        <v>62</v>
      </c>
      <c r="AU3" s="6" t="s">
        <v>1</v>
      </c>
      <c r="AV3" s="6">
        <f t="shared" ca="1" si="4"/>
        <v>3</v>
      </c>
      <c r="AW3" s="6" t="s">
        <v>3</v>
      </c>
      <c r="AX3" s="6">
        <f t="shared" ca="1" si="19"/>
        <v>186</v>
      </c>
      <c r="AY3" s="5"/>
      <c r="AZ3" s="6">
        <f t="shared" ca="1" si="20"/>
        <v>0</v>
      </c>
      <c r="BA3" s="7">
        <f t="shared" ca="1" si="5"/>
        <v>6</v>
      </c>
      <c r="BB3" s="8">
        <f t="shared" ca="1" si="21"/>
        <v>2</v>
      </c>
      <c r="BC3" s="5"/>
      <c r="BD3" s="6">
        <f t="shared" ca="1" si="6"/>
        <v>0</v>
      </c>
      <c r="BE3" s="7">
        <f t="shared" ca="1" si="6"/>
        <v>0</v>
      </c>
      <c r="BF3" s="8">
        <f t="shared" ca="1" si="22"/>
        <v>3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1</v>
      </c>
      <c r="BL3" s="6">
        <f t="shared" ca="1" si="27"/>
        <v>8</v>
      </c>
      <c r="BM3" s="6">
        <f t="shared" ca="1" si="28"/>
        <v>6</v>
      </c>
      <c r="BO3" s="6">
        <f t="shared" ca="1" si="7"/>
        <v>0</v>
      </c>
      <c r="BP3" s="6">
        <f t="shared" ca="1" si="8"/>
        <v>6</v>
      </c>
      <c r="BQ3" s="6">
        <f t="shared" ca="1" si="9"/>
        <v>2</v>
      </c>
      <c r="BR3" s="5"/>
      <c r="BS3" s="6">
        <f t="shared" ca="1" si="10"/>
        <v>0</v>
      </c>
      <c r="BT3" s="6">
        <f t="shared" ca="1" si="11"/>
        <v>0</v>
      </c>
      <c r="BU3" s="6">
        <f t="shared" ca="1" si="12"/>
        <v>3</v>
      </c>
      <c r="CR3" s="10">
        <f t="shared" ca="1" si="29"/>
        <v>0.77711129644963217</v>
      </c>
      <c r="CS3" s="11">
        <f t="shared" ca="1" si="13"/>
        <v>3</v>
      </c>
      <c r="CT3" s="5"/>
      <c r="CU3" s="5">
        <v>3</v>
      </c>
      <c r="CV3" s="1">
        <v>0</v>
      </c>
      <c r="CW3" s="1">
        <v>0</v>
      </c>
      <c r="CX3" s="5"/>
      <c r="CY3" s="10">
        <f t="shared" ca="1" si="30"/>
        <v>0.23553814590995237</v>
      </c>
      <c r="CZ3" s="11">
        <f t="shared" ca="1" si="14"/>
        <v>15</v>
      </c>
      <c r="DA3" s="5"/>
      <c r="DB3" s="5">
        <v>3</v>
      </c>
      <c r="DC3" s="1">
        <v>3</v>
      </c>
      <c r="DD3" s="1">
        <v>0</v>
      </c>
      <c r="DF3" s="10">
        <f t="shared" ca="1" si="31"/>
        <v>0.87716484399784533</v>
      </c>
      <c r="DG3" s="11">
        <f t="shared" ca="1" si="15"/>
        <v>14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E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E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E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E</v>
      </c>
      <c r="AH4" s="3"/>
      <c r="AI4" s="5" t="s">
        <v>6</v>
      </c>
      <c r="AJ4" s="6">
        <f t="shared" ca="1" si="16"/>
        <v>0.49</v>
      </c>
      <c r="AK4" s="6" t="str">
        <f t="shared" si="1"/>
        <v>×</v>
      </c>
      <c r="AL4" s="6">
        <f t="shared" ca="1" si="1"/>
        <v>2</v>
      </c>
      <c r="AM4" s="6" t="str">
        <f t="shared" si="1"/>
        <v>＝</v>
      </c>
      <c r="AN4" s="78">
        <f t="shared" ca="1" si="17"/>
        <v>0.98</v>
      </c>
      <c r="AO4" s="5"/>
      <c r="AP4" s="76">
        <f t="shared" ca="1" si="18"/>
        <v>0.01</v>
      </c>
      <c r="AQ4" s="77">
        <f t="shared" ca="1" si="2"/>
        <v>2</v>
      </c>
      <c r="AS4" s="5" t="s">
        <v>6</v>
      </c>
      <c r="AT4" s="6">
        <f t="shared" ca="1" si="3"/>
        <v>49</v>
      </c>
      <c r="AU4" s="6" t="s">
        <v>1</v>
      </c>
      <c r="AV4" s="6">
        <f t="shared" ca="1" si="4"/>
        <v>2</v>
      </c>
      <c r="AW4" s="6" t="s">
        <v>3</v>
      </c>
      <c r="AX4" s="6">
        <f t="shared" ca="1" si="19"/>
        <v>98</v>
      </c>
      <c r="AY4" s="5"/>
      <c r="AZ4" s="6">
        <f t="shared" ca="1" si="20"/>
        <v>0</v>
      </c>
      <c r="BA4" s="7">
        <f t="shared" ca="1" si="5"/>
        <v>4</v>
      </c>
      <c r="BB4" s="8">
        <f t="shared" ca="1" si="21"/>
        <v>9</v>
      </c>
      <c r="BC4" s="5"/>
      <c r="BD4" s="6">
        <f t="shared" ca="1" si="6"/>
        <v>0</v>
      </c>
      <c r="BE4" s="7">
        <f t="shared" ca="1" si="6"/>
        <v>0</v>
      </c>
      <c r="BF4" s="8">
        <f t="shared" ca="1" si="22"/>
        <v>2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0</v>
      </c>
      <c r="BL4" s="6">
        <f t="shared" ca="1" si="27"/>
        <v>9</v>
      </c>
      <c r="BM4" s="6">
        <f t="shared" ca="1" si="28"/>
        <v>8</v>
      </c>
      <c r="BO4" s="6">
        <f t="shared" ca="1" si="7"/>
        <v>0</v>
      </c>
      <c r="BP4" s="6">
        <f t="shared" ca="1" si="8"/>
        <v>4</v>
      </c>
      <c r="BQ4" s="6">
        <f t="shared" ca="1" si="9"/>
        <v>9</v>
      </c>
      <c r="BR4" s="5"/>
      <c r="BS4" s="6">
        <f t="shared" ca="1" si="10"/>
        <v>0</v>
      </c>
      <c r="BT4" s="6">
        <f t="shared" ca="1" si="11"/>
        <v>0</v>
      </c>
      <c r="BU4" s="6">
        <f t="shared" ca="1" si="12"/>
        <v>2</v>
      </c>
      <c r="CR4" s="10">
        <f t="shared" ca="1" si="29"/>
        <v>0.6701174985079974</v>
      </c>
      <c r="CS4" s="11">
        <f t="shared" ca="1" si="13"/>
        <v>6</v>
      </c>
      <c r="CT4" s="5"/>
      <c r="CU4" s="5">
        <v>4</v>
      </c>
      <c r="CV4" s="1">
        <v>0</v>
      </c>
      <c r="CW4" s="1">
        <v>0</v>
      </c>
      <c r="CX4" s="5"/>
      <c r="CY4" s="10">
        <f t="shared" ca="1" si="30"/>
        <v>0.83620515956773067</v>
      </c>
      <c r="CZ4" s="11">
        <f t="shared" ca="1" si="14"/>
        <v>4</v>
      </c>
      <c r="DA4" s="5"/>
      <c r="DB4" s="5">
        <v>4</v>
      </c>
      <c r="DC4" s="1">
        <v>4</v>
      </c>
      <c r="DD4" s="1">
        <v>0</v>
      </c>
      <c r="DF4" s="10">
        <f t="shared" ca="1" si="31"/>
        <v>7.6843008741312446E-2</v>
      </c>
      <c r="DG4" s="11">
        <f t="shared" ca="1" si="15"/>
        <v>83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19" t="str">
        <f ca="1">AJ1&amp;AK1&amp;AL1&amp;AM1</f>
        <v>0.76×6＝</v>
      </c>
      <c r="C5" s="120"/>
      <c r="D5" s="120"/>
      <c r="E5" s="120"/>
      <c r="F5" s="120"/>
      <c r="G5" s="117">
        <f ca="1">AN1</f>
        <v>4.5600000000000005</v>
      </c>
      <c r="H5" s="117"/>
      <c r="I5" s="118"/>
      <c r="J5" s="22"/>
      <c r="K5" s="21"/>
      <c r="L5" s="119" t="str">
        <f ca="1">AJ2&amp;AK2&amp;AL2&amp;AM2</f>
        <v>0.38×4＝</v>
      </c>
      <c r="M5" s="120"/>
      <c r="N5" s="120"/>
      <c r="O5" s="120"/>
      <c r="P5" s="120"/>
      <c r="Q5" s="117">
        <f ca="1">AN2</f>
        <v>1.52</v>
      </c>
      <c r="R5" s="117"/>
      <c r="S5" s="118"/>
      <c r="T5" s="22"/>
      <c r="U5" s="21"/>
      <c r="V5" s="119" t="str">
        <f ca="1">AJ3&amp;AK3&amp;AL3&amp;AM3</f>
        <v>0.62×3＝</v>
      </c>
      <c r="W5" s="120"/>
      <c r="X5" s="120"/>
      <c r="Y5" s="120"/>
      <c r="Z5" s="120"/>
      <c r="AA5" s="117">
        <f ca="1">AN3</f>
        <v>1.86</v>
      </c>
      <c r="AB5" s="117"/>
      <c r="AC5" s="118"/>
      <c r="AD5" s="23"/>
      <c r="AG5" s="3" t="str">
        <f t="shared" ca="1" si="0"/>
        <v>E</v>
      </c>
      <c r="AH5" s="3"/>
      <c r="AI5" s="5" t="s">
        <v>7</v>
      </c>
      <c r="AJ5" s="6">
        <f t="shared" ca="1" si="16"/>
        <v>0.74</v>
      </c>
      <c r="AK5" s="6" t="str">
        <f t="shared" si="1"/>
        <v>×</v>
      </c>
      <c r="AL5" s="6">
        <f t="shared" ca="1" si="1"/>
        <v>7</v>
      </c>
      <c r="AM5" s="6" t="str">
        <f t="shared" si="1"/>
        <v>＝</v>
      </c>
      <c r="AN5" s="78">
        <f t="shared" ca="1" si="17"/>
        <v>5.18</v>
      </c>
      <c r="AO5" s="5"/>
      <c r="AP5" s="76">
        <f t="shared" ca="1" si="18"/>
        <v>0.01</v>
      </c>
      <c r="AQ5" s="77">
        <f t="shared" ca="1" si="2"/>
        <v>2</v>
      </c>
      <c r="AS5" s="5" t="s">
        <v>7</v>
      </c>
      <c r="AT5" s="6">
        <f t="shared" ca="1" si="3"/>
        <v>74</v>
      </c>
      <c r="AU5" s="6" t="s">
        <v>1</v>
      </c>
      <c r="AV5" s="6">
        <f t="shared" ca="1" si="4"/>
        <v>7</v>
      </c>
      <c r="AW5" s="6" t="s">
        <v>3</v>
      </c>
      <c r="AX5" s="6">
        <f t="shared" ca="1" si="19"/>
        <v>518</v>
      </c>
      <c r="AY5" s="5"/>
      <c r="AZ5" s="6">
        <f t="shared" ca="1" si="20"/>
        <v>0</v>
      </c>
      <c r="BA5" s="7">
        <f t="shared" ca="1" si="5"/>
        <v>7</v>
      </c>
      <c r="BB5" s="8">
        <f t="shared" ca="1" si="21"/>
        <v>4</v>
      </c>
      <c r="BC5" s="5"/>
      <c r="BD5" s="6">
        <f t="shared" ca="1" si="6"/>
        <v>0</v>
      </c>
      <c r="BE5" s="7">
        <f t="shared" ca="1" si="6"/>
        <v>0</v>
      </c>
      <c r="BF5" s="8">
        <f t="shared" ca="1" si="22"/>
        <v>7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5</v>
      </c>
      <c r="BL5" s="6">
        <f t="shared" ca="1" si="27"/>
        <v>1</v>
      </c>
      <c r="BM5" s="6">
        <f t="shared" ca="1" si="28"/>
        <v>8</v>
      </c>
      <c r="BO5" s="6">
        <f t="shared" ca="1" si="7"/>
        <v>0</v>
      </c>
      <c r="BP5" s="6">
        <f t="shared" ca="1" si="8"/>
        <v>7</v>
      </c>
      <c r="BQ5" s="6">
        <f t="shared" ca="1" si="9"/>
        <v>4</v>
      </c>
      <c r="BR5" s="5"/>
      <c r="BS5" s="6">
        <f t="shared" ca="1" si="10"/>
        <v>0</v>
      </c>
      <c r="BT5" s="6">
        <f t="shared" ca="1" si="11"/>
        <v>0</v>
      </c>
      <c r="BU5" s="6">
        <f t="shared" ca="1" si="12"/>
        <v>7</v>
      </c>
      <c r="CR5" s="10">
        <f t="shared" ca="1" si="29"/>
        <v>0.71671364115230718</v>
      </c>
      <c r="CS5" s="11">
        <f t="shared" ca="1" si="13"/>
        <v>5</v>
      </c>
      <c r="CT5" s="5"/>
      <c r="CU5" s="5">
        <v>5</v>
      </c>
      <c r="CV5" s="1">
        <v>0</v>
      </c>
      <c r="CW5" s="1">
        <v>0</v>
      </c>
      <c r="CX5" s="5"/>
      <c r="CY5" s="10">
        <f t="shared" ca="1" si="30"/>
        <v>0.22011237694523944</v>
      </c>
      <c r="CZ5" s="11">
        <f t="shared" ca="1" si="14"/>
        <v>16</v>
      </c>
      <c r="DA5" s="5"/>
      <c r="DB5" s="5">
        <v>5</v>
      </c>
      <c r="DC5" s="1">
        <v>5</v>
      </c>
      <c r="DD5" s="1">
        <v>0</v>
      </c>
      <c r="DF5" s="10">
        <f t="shared" ca="1" si="31"/>
        <v>0.55111337094950841</v>
      </c>
      <c r="DG5" s="11">
        <f t="shared" ca="1" si="15"/>
        <v>38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E</v>
      </c>
      <c r="AH6" s="3"/>
      <c r="AI6" s="5" t="s">
        <v>8</v>
      </c>
      <c r="AJ6" s="6">
        <f t="shared" ca="1" si="16"/>
        <v>0.36</v>
      </c>
      <c r="AK6" s="6" t="str">
        <f t="shared" si="1"/>
        <v>×</v>
      </c>
      <c r="AL6" s="6">
        <f t="shared" ca="1" si="1"/>
        <v>4</v>
      </c>
      <c r="AM6" s="6" t="str">
        <f t="shared" si="1"/>
        <v>＝</v>
      </c>
      <c r="AN6" s="78">
        <f t="shared" ca="1" si="17"/>
        <v>1.44</v>
      </c>
      <c r="AO6" s="5"/>
      <c r="AP6" s="76">
        <f t="shared" ca="1" si="18"/>
        <v>0.01</v>
      </c>
      <c r="AQ6" s="77">
        <f t="shared" ca="1" si="2"/>
        <v>2</v>
      </c>
      <c r="AS6" s="5" t="s">
        <v>8</v>
      </c>
      <c r="AT6" s="6">
        <f t="shared" ca="1" si="3"/>
        <v>36</v>
      </c>
      <c r="AU6" s="6" t="s">
        <v>1</v>
      </c>
      <c r="AV6" s="6">
        <f t="shared" ca="1" si="4"/>
        <v>4</v>
      </c>
      <c r="AW6" s="6" t="s">
        <v>3</v>
      </c>
      <c r="AX6" s="6">
        <f t="shared" ca="1" si="19"/>
        <v>144</v>
      </c>
      <c r="AY6" s="5"/>
      <c r="AZ6" s="6">
        <f t="shared" ca="1" si="20"/>
        <v>0</v>
      </c>
      <c r="BA6" s="7">
        <f t="shared" ca="1" si="5"/>
        <v>3</v>
      </c>
      <c r="BB6" s="8">
        <f t="shared" ca="1" si="21"/>
        <v>6</v>
      </c>
      <c r="BC6" s="5"/>
      <c r="BD6" s="6">
        <f t="shared" ca="1" si="6"/>
        <v>0</v>
      </c>
      <c r="BE6" s="7">
        <f t="shared" ca="1" si="6"/>
        <v>0</v>
      </c>
      <c r="BF6" s="8">
        <f t="shared" ca="1" si="22"/>
        <v>4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1</v>
      </c>
      <c r="BL6" s="6">
        <f t="shared" ca="1" si="27"/>
        <v>4</v>
      </c>
      <c r="BM6" s="6">
        <f t="shared" ca="1" si="28"/>
        <v>4</v>
      </c>
      <c r="BO6" s="6">
        <f t="shared" ca="1" si="7"/>
        <v>0</v>
      </c>
      <c r="BP6" s="6">
        <f t="shared" ca="1" si="8"/>
        <v>3</v>
      </c>
      <c r="BQ6" s="6">
        <f t="shared" ca="1" si="9"/>
        <v>6</v>
      </c>
      <c r="BR6" s="5"/>
      <c r="BS6" s="6">
        <f t="shared" ca="1" si="10"/>
        <v>0</v>
      </c>
      <c r="BT6" s="6">
        <f t="shared" ca="1" si="11"/>
        <v>0</v>
      </c>
      <c r="BU6" s="6">
        <f t="shared" ca="1" si="12"/>
        <v>4</v>
      </c>
      <c r="CR6" s="10">
        <f t="shared" ca="1" si="29"/>
        <v>0.29580522141700383</v>
      </c>
      <c r="CS6" s="11">
        <f t="shared" ca="1" si="13"/>
        <v>9</v>
      </c>
      <c r="CT6" s="5"/>
      <c r="CU6" s="5">
        <v>6</v>
      </c>
      <c r="CV6" s="1">
        <v>0</v>
      </c>
      <c r="CW6" s="1">
        <v>0</v>
      </c>
      <c r="CX6" s="5"/>
      <c r="CY6" s="10">
        <f t="shared" ca="1" si="30"/>
        <v>0.37920059937931783</v>
      </c>
      <c r="CZ6" s="11">
        <f t="shared" ca="1" si="14"/>
        <v>12</v>
      </c>
      <c r="DA6" s="5"/>
      <c r="DB6" s="5">
        <v>6</v>
      </c>
      <c r="DC6" s="1">
        <v>6</v>
      </c>
      <c r="DD6" s="1">
        <v>0</v>
      </c>
      <c r="DF6" s="10">
        <f t="shared" ca="1" si="31"/>
        <v>0.35841907676154827</v>
      </c>
      <c r="DG6" s="11">
        <f t="shared" ca="1" si="15"/>
        <v>55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108"/>
      <c r="E7" s="109">
        <f ca="1">$AZ1</f>
        <v>0</v>
      </c>
      <c r="F7" s="109" t="str">
        <f ca="1">IF(AQ1=2,".",)</f>
        <v>.</v>
      </c>
      <c r="G7" s="109">
        <f ca="1">$BA1</f>
        <v>7</v>
      </c>
      <c r="H7" s="109">
        <f ca="1">IF(AQ1=1,".",)</f>
        <v>0</v>
      </c>
      <c r="I7" s="109">
        <f ca="1">$BB1</f>
        <v>6</v>
      </c>
      <c r="J7" s="23"/>
      <c r="K7" s="26"/>
      <c r="L7" s="27"/>
      <c r="M7" s="27"/>
      <c r="N7" s="108"/>
      <c r="O7" s="109">
        <f ca="1">$AZ2</f>
        <v>0</v>
      </c>
      <c r="P7" s="109" t="str">
        <f ca="1">IF(AQ2=2,".",)</f>
        <v>.</v>
      </c>
      <c r="Q7" s="109">
        <f ca="1">$BA2</f>
        <v>3</v>
      </c>
      <c r="R7" s="109">
        <f ca="1">IF(AQ2=1,".",)</f>
        <v>0</v>
      </c>
      <c r="S7" s="109">
        <f ca="1">$BB2</f>
        <v>8</v>
      </c>
      <c r="T7" s="23"/>
      <c r="U7" s="26"/>
      <c r="V7" s="27"/>
      <c r="W7" s="27"/>
      <c r="X7" s="108"/>
      <c r="Y7" s="109">
        <f ca="1">$AZ3</f>
        <v>0</v>
      </c>
      <c r="Z7" s="109" t="str">
        <f ca="1">IF(AQ3=2,".",)</f>
        <v>.</v>
      </c>
      <c r="AA7" s="109">
        <f ca="1">$BA3</f>
        <v>6</v>
      </c>
      <c r="AB7" s="109">
        <f ca="1">IF(AQ3=1,".",)</f>
        <v>0</v>
      </c>
      <c r="AC7" s="109">
        <f ca="1">$BB3</f>
        <v>2</v>
      </c>
      <c r="AD7" s="23"/>
      <c r="AG7" s="3" t="str">
        <f t="shared" ca="1" si="0"/>
        <v>E</v>
      </c>
      <c r="AH7" s="3"/>
      <c r="AI7" s="5" t="s">
        <v>9</v>
      </c>
      <c r="AJ7" s="6">
        <f t="shared" ca="1" si="16"/>
        <v>0.11</v>
      </c>
      <c r="AK7" s="6" t="str">
        <f t="shared" si="1"/>
        <v>×</v>
      </c>
      <c r="AL7" s="6">
        <f t="shared" ca="1" si="1"/>
        <v>7</v>
      </c>
      <c r="AM7" s="6" t="str">
        <f t="shared" si="1"/>
        <v>＝</v>
      </c>
      <c r="AN7" s="78">
        <f t="shared" ca="1" si="17"/>
        <v>0.77</v>
      </c>
      <c r="AO7" s="5"/>
      <c r="AP7" s="76">
        <f t="shared" ca="1" si="18"/>
        <v>0.01</v>
      </c>
      <c r="AQ7" s="77">
        <f t="shared" ca="1" si="2"/>
        <v>2</v>
      </c>
      <c r="AS7" s="5" t="s">
        <v>9</v>
      </c>
      <c r="AT7" s="6">
        <f t="shared" ca="1" si="3"/>
        <v>11</v>
      </c>
      <c r="AU7" s="6" t="s">
        <v>1</v>
      </c>
      <c r="AV7" s="6">
        <f t="shared" ca="1" si="4"/>
        <v>7</v>
      </c>
      <c r="AW7" s="6" t="s">
        <v>3</v>
      </c>
      <c r="AX7" s="6">
        <f t="shared" ca="1" si="19"/>
        <v>77</v>
      </c>
      <c r="AY7" s="5"/>
      <c r="AZ7" s="6">
        <f t="shared" ca="1" si="20"/>
        <v>0</v>
      </c>
      <c r="BA7" s="7">
        <f t="shared" ca="1" si="5"/>
        <v>1</v>
      </c>
      <c r="BB7" s="8">
        <f t="shared" ca="1" si="21"/>
        <v>1</v>
      </c>
      <c r="BC7" s="5"/>
      <c r="BD7" s="6">
        <f t="shared" ca="1" si="6"/>
        <v>0</v>
      </c>
      <c r="BE7" s="7">
        <f t="shared" ca="1" si="6"/>
        <v>0</v>
      </c>
      <c r="BF7" s="8">
        <f t="shared" ca="1" si="22"/>
        <v>7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0</v>
      </c>
      <c r="BL7" s="6">
        <f t="shared" ca="1" si="27"/>
        <v>7</v>
      </c>
      <c r="BM7" s="6">
        <f t="shared" ca="1" si="28"/>
        <v>7</v>
      </c>
      <c r="BO7" s="6">
        <f t="shared" ca="1" si="7"/>
        <v>0</v>
      </c>
      <c r="BP7" s="6">
        <f t="shared" ca="1" si="8"/>
        <v>1</v>
      </c>
      <c r="BQ7" s="6">
        <f t="shared" ca="1" si="9"/>
        <v>1</v>
      </c>
      <c r="BR7" s="5"/>
      <c r="BS7" s="6">
        <f t="shared" ca="1" si="10"/>
        <v>0</v>
      </c>
      <c r="BT7" s="6">
        <f t="shared" ca="1" si="11"/>
        <v>0</v>
      </c>
      <c r="BU7" s="6">
        <f t="shared" ca="1" si="12"/>
        <v>7</v>
      </c>
      <c r="CR7" s="10">
        <f t="shared" ca="1" si="29"/>
        <v>0.5129053650083143</v>
      </c>
      <c r="CS7" s="11">
        <f t="shared" ca="1" si="13"/>
        <v>8</v>
      </c>
      <c r="CT7" s="5"/>
      <c r="CU7" s="5">
        <v>7</v>
      </c>
      <c r="CV7" s="1">
        <v>0</v>
      </c>
      <c r="CW7" s="1">
        <v>0</v>
      </c>
      <c r="CX7" s="5"/>
      <c r="CY7" s="10">
        <f t="shared" ca="1" si="30"/>
        <v>0.44583884490852976</v>
      </c>
      <c r="CZ7" s="11">
        <f t="shared" ca="1" si="14"/>
        <v>10</v>
      </c>
      <c r="DA7" s="5"/>
      <c r="DB7" s="5">
        <v>7</v>
      </c>
      <c r="DC7" s="1">
        <v>7</v>
      </c>
      <c r="DD7" s="1">
        <v>0</v>
      </c>
      <c r="DF7" s="10">
        <f t="shared" ca="1" si="31"/>
        <v>0.9264815472029686</v>
      </c>
      <c r="DG7" s="11">
        <f t="shared" ca="1" si="15"/>
        <v>8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0"/>
      <c r="C8" s="30"/>
      <c r="D8" s="110" t="s">
        <v>1</v>
      </c>
      <c r="E8" s="109"/>
      <c r="F8" s="109"/>
      <c r="G8" s="109">
        <f ca="1">$BE1</f>
        <v>0</v>
      </c>
      <c r="H8" s="109"/>
      <c r="I8" s="109">
        <f ca="1">$BF1</f>
        <v>6</v>
      </c>
      <c r="J8" s="23"/>
      <c r="K8" s="26"/>
      <c r="L8" s="30"/>
      <c r="M8" s="30"/>
      <c r="N8" s="110" t="s">
        <v>1</v>
      </c>
      <c r="O8" s="109"/>
      <c r="P8" s="109"/>
      <c r="Q8" s="109">
        <f ca="1">$BE2</f>
        <v>0</v>
      </c>
      <c r="R8" s="109"/>
      <c r="S8" s="109">
        <f ca="1">$BF2</f>
        <v>4</v>
      </c>
      <c r="T8" s="23"/>
      <c r="U8" s="26"/>
      <c r="V8" s="30"/>
      <c r="W8" s="30"/>
      <c r="X8" s="110" t="s">
        <v>1</v>
      </c>
      <c r="Y8" s="109"/>
      <c r="Z8" s="109"/>
      <c r="AA8" s="109">
        <f ca="1">$BE3</f>
        <v>0</v>
      </c>
      <c r="AB8" s="109"/>
      <c r="AC8" s="109">
        <f ca="1">$BF3</f>
        <v>3</v>
      </c>
      <c r="AD8" s="23"/>
      <c r="AG8" s="3" t="str">
        <f t="shared" ca="1" si="0"/>
        <v>E</v>
      </c>
      <c r="AH8" s="3"/>
      <c r="AI8" s="5" t="s">
        <v>10</v>
      </c>
      <c r="AJ8" s="6">
        <f t="shared" ca="1" si="16"/>
        <v>0.48</v>
      </c>
      <c r="AK8" s="6" t="str">
        <f t="shared" si="1"/>
        <v>×</v>
      </c>
      <c r="AL8" s="6">
        <f t="shared" ca="1" si="1"/>
        <v>3</v>
      </c>
      <c r="AM8" s="6" t="str">
        <f t="shared" si="1"/>
        <v>＝</v>
      </c>
      <c r="AN8" s="78">
        <f t="shared" ca="1" si="17"/>
        <v>1.44</v>
      </c>
      <c r="AO8" s="5"/>
      <c r="AP8" s="76">
        <f t="shared" ca="1" si="18"/>
        <v>0.01</v>
      </c>
      <c r="AQ8" s="77">
        <f t="shared" ca="1" si="2"/>
        <v>2</v>
      </c>
      <c r="AS8" s="5" t="s">
        <v>10</v>
      </c>
      <c r="AT8" s="6">
        <f t="shared" ca="1" si="3"/>
        <v>48</v>
      </c>
      <c r="AU8" s="6" t="s">
        <v>1</v>
      </c>
      <c r="AV8" s="6">
        <f t="shared" ca="1" si="4"/>
        <v>3</v>
      </c>
      <c r="AW8" s="6" t="s">
        <v>3</v>
      </c>
      <c r="AX8" s="6">
        <f t="shared" ca="1" si="19"/>
        <v>144</v>
      </c>
      <c r="AY8" s="5"/>
      <c r="AZ8" s="6">
        <f t="shared" ca="1" si="20"/>
        <v>0</v>
      </c>
      <c r="BA8" s="7">
        <f t="shared" ca="1" si="5"/>
        <v>4</v>
      </c>
      <c r="BB8" s="8">
        <f t="shared" ca="1" si="21"/>
        <v>8</v>
      </c>
      <c r="BC8" s="5"/>
      <c r="BD8" s="6">
        <f t="shared" ca="1" si="6"/>
        <v>0</v>
      </c>
      <c r="BE8" s="7">
        <f t="shared" ca="1" si="6"/>
        <v>0</v>
      </c>
      <c r="BF8" s="8">
        <f t="shared" ca="1" si="22"/>
        <v>3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1</v>
      </c>
      <c r="BL8" s="6">
        <f t="shared" ca="1" si="27"/>
        <v>4</v>
      </c>
      <c r="BM8" s="6">
        <f t="shared" ca="1" si="28"/>
        <v>4</v>
      </c>
      <c r="BO8" s="6">
        <f t="shared" ca="1" si="7"/>
        <v>0</v>
      </c>
      <c r="BP8" s="6">
        <f t="shared" ca="1" si="8"/>
        <v>4</v>
      </c>
      <c r="BQ8" s="6">
        <f t="shared" ca="1" si="9"/>
        <v>8</v>
      </c>
      <c r="BR8" s="5"/>
      <c r="BS8" s="6">
        <f t="shared" ca="1" si="10"/>
        <v>0</v>
      </c>
      <c r="BT8" s="6">
        <f t="shared" ca="1" si="11"/>
        <v>0</v>
      </c>
      <c r="BU8" s="6">
        <f t="shared" ca="1" si="12"/>
        <v>3</v>
      </c>
      <c r="CR8" s="10">
        <f t="shared" ca="1" si="29"/>
        <v>0.63975062448564668</v>
      </c>
      <c r="CS8" s="11">
        <f t="shared" ca="1" si="13"/>
        <v>7</v>
      </c>
      <c r="CT8" s="5"/>
      <c r="CU8" s="5">
        <v>8</v>
      </c>
      <c r="CV8" s="1">
        <v>0</v>
      </c>
      <c r="CW8" s="1">
        <v>0</v>
      </c>
      <c r="CX8" s="5"/>
      <c r="CY8" s="10">
        <f t="shared" ca="1" si="30"/>
        <v>0.28817982425467548</v>
      </c>
      <c r="CZ8" s="11">
        <f t="shared" ca="1" si="14"/>
        <v>13</v>
      </c>
      <c r="DA8" s="5"/>
      <c r="DB8" s="5">
        <v>8</v>
      </c>
      <c r="DC8" s="1">
        <v>8</v>
      </c>
      <c r="DD8" s="1">
        <v>0</v>
      </c>
      <c r="DF8" s="10">
        <f t="shared" ca="1" si="31"/>
        <v>0.14313919291355892</v>
      </c>
      <c r="DG8" s="11">
        <f t="shared" ca="1" si="15"/>
        <v>74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26"/>
      <c r="B9" s="38"/>
      <c r="C9" s="38"/>
      <c r="D9" s="109"/>
      <c r="E9" s="109"/>
      <c r="F9" s="109"/>
      <c r="G9" s="109"/>
      <c r="H9" s="109"/>
      <c r="I9" s="109"/>
      <c r="J9" s="23"/>
      <c r="K9" s="26"/>
      <c r="L9" s="38"/>
      <c r="M9" s="38"/>
      <c r="N9" s="109"/>
      <c r="O9" s="109"/>
      <c r="P9" s="109"/>
      <c r="Q9" s="109"/>
      <c r="R9" s="109"/>
      <c r="S9" s="109"/>
      <c r="T9" s="23"/>
      <c r="U9" s="26"/>
      <c r="V9" s="38"/>
      <c r="W9" s="38"/>
      <c r="X9" s="109"/>
      <c r="Y9" s="109"/>
      <c r="Z9" s="109"/>
      <c r="AA9" s="109"/>
      <c r="AB9" s="109"/>
      <c r="AC9" s="109"/>
      <c r="AD9" s="23"/>
      <c r="AG9" s="3" t="str">
        <f t="shared" ca="1" si="0"/>
        <v>E</v>
      </c>
      <c r="AH9" s="3"/>
      <c r="AI9" s="5" t="s">
        <v>11</v>
      </c>
      <c r="AJ9" s="6">
        <f t="shared" ca="1" si="16"/>
        <v>0.94000000000000006</v>
      </c>
      <c r="AK9" s="6" t="str">
        <f t="shared" si="1"/>
        <v>×</v>
      </c>
      <c r="AL9" s="6">
        <f t="shared" ca="1" si="1"/>
        <v>3</v>
      </c>
      <c r="AM9" s="6" t="str">
        <f t="shared" si="1"/>
        <v>＝</v>
      </c>
      <c r="AN9" s="78">
        <f t="shared" ca="1" si="17"/>
        <v>2.82</v>
      </c>
      <c r="AO9" s="5"/>
      <c r="AP9" s="76">
        <f t="shared" ca="1" si="18"/>
        <v>0.01</v>
      </c>
      <c r="AQ9" s="77">
        <f t="shared" ca="1" si="2"/>
        <v>2</v>
      </c>
      <c r="AS9" s="5" t="s">
        <v>11</v>
      </c>
      <c r="AT9" s="6">
        <f t="shared" ca="1" si="3"/>
        <v>94</v>
      </c>
      <c r="AU9" s="6" t="s">
        <v>1</v>
      </c>
      <c r="AV9" s="6">
        <f t="shared" ca="1" si="4"/>
        <v>3</v>
      </c>
      <c r="AW9" s="6" t="s">
        <v>3</v>
      </c>
      <c r="AX9" s="6">
        <f t="shared" ca="1" si="19"/>
        <v>282</v>
      </c>
      <c r="AY9" s="5"/>
      <c r="AZ9" s="6">
        <f t="shared" ca="1" si="20"/>
        <v>0</v>
      </c>
      <c r="BA9" s="7">
        <f t="shared" ca="1" si="5"/>
        <v>9</v>
      </c>
      <c r="BB9" s="8">
        <f t="shared" ca="1" si="21"/>
        <v>4</v>
      </c>
      <c r="BC9" s="5"/>
      <c r="BD9" s="6">
        <f t="shared" ca="1" si="6"/>
        <v>0</v>
      </c>
      <c r="BE9" s="7">
        <f t="shared" ca="1" si="6"/>
        <v>0</v>
      </c>
      <c r="BF9" s="8">
        <f t="shared" ca="1" si="22"/>
        <v>3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2</v>
      </c>
      <c r="BL9" s="6">
        <f t="shared" ca="1" si="27"/>
        <v>8</v>
      </c>
      <c r="BM9" s="6">
        <f t="shared" ca="1" si="28"/>
        <v>2</v>
      </c>
      <c r="BO9" s="6">
        <f t="shared" ca="1" si="7"/>
        <v>0</v>
      </c>
      <c r="BP9" s="6">
        <f t="shared" ca="1" si="8"/>
        <v>9</v>
      </c>
      <c r="BQ9" s="6">
        <f t="shared" ca="1" si="9"/>
        <v>4</v>
      </c>
      <c r="BR9" s="5"/>
      <c r="BS9" s="6">
        <f t="shared" ca="1" si="10"/>
        <v>0</v>
      </c>
      <c r="BT9" s="6">
        <f t="shared" ca="1" si="11"/>
        <v>0</v>
      </c>
      <c r="BU9" s="6">
        <f t="shared" ca="1" si="12"/>
        <v>3</v>
      </c>
      <c r="CR9" s="10">
        <f t="shared" ca="1" si="29"/>
        <v>0.98010688458620487</v>
      </c>
      <c r="CS9" s="11">
        <f t="shared" ca="1" si="13"/>
        <v>1</v>
      </c>
      <c r="CT9" s="5"/>
      <c r="CU9" s="5">
        <v>9</v>
      </c>
      <c r="CV9" s="1">
        <v>0</v>
      </c>
      <c r="CW9" s="1">
        <v>0</v>
      </c>
      <c r="CX9" s="5"/>
      <c r="CY9" s="10">
        <f t="shared" ca="1" si="30"/>
        <v>0.45386127033313417</v>
      </c>
      <c r="CZ9" s="11">
        <f t="shared" ca="1" si="14"/>
        <v>9</v>
      </c>
      <c r="DA9" s="5"/>
      <c r="DB9" s="5">
        <v>9</v>
      </c>
      <c r="DC9" s="1">
        <v>9</v>
      </c>
      <c r="DD9" s="1">
        <v>0</v>
      </c>
      <c r="DF9" s="10">
        <f t="shared" ca="1" si="31"/>
        <v>0.62661014405246263</v>
      </c>
      <c r="DG9" s="11">
        <f t="shared" ca="1" si="15"/>
        <v>34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26"/>
      <c r="B10" s="38"/>
      <c r="C10" s="38"/>
      <c r="D10" s="38"/>
      <c r="E10" s="38"/>
      <c r="F10" s="38"/>
      <c r="G10" s="38"/>
      <c r="H10" s="38"/>
      <c r="I10" s="38"/>
      <c r="J10" s="23"/>
      <c r="K10" s="26"/>
      <c r="L10" s="38"/>
      <c r="M10" s="38"/>
      <c r="N10" s="38"/>
      <c r="O10" s="38"/>
      <c r="P10" s="38"/>
      <c r="Q10" s="38"/>
      <c r="R10" s="38"/>
      <c r="S10" s="38"/>
      <c r="T10" s="23"/>
      <c r="U10" s="26"/>
      <c r="V10" s="38"/>
      <c r="W10" s="38"/>
      <c r="X10" s="38"/>
      <c r="Y10" s="38"/>
      <c r="Z10" s="38"/>
      <c r="AA10" s="38"/>
      <c r="AB10" s="38"/>
      <c r="AC10" s="38"/>
      <c r="AD10" s="23"/>
      <c r="BB10" s="39" t="s">
        <v>40</v>
      </c>
      <c r="BF10" s="39" t="s">
        <v>40</v>
      </c>
      <c r="CR10" s="10">
        <f t="shared" ca="1" si="29"/>
        <v>0.71715455692898888</v>
      </c>
      <c r="CS10" s="11">
        <f t="shared" ca="1" si="13"/>
        <v>4</v>
      </c>
      <c r="CT10" s="5"/>
      <c r="CU10" s="5">
        <v>10</v>
      </c>
      <c r="CV10" s="1">
        <v>0</v>
      </c>
      <c r="CW10" s="1">
        <v>0</v>
      </c>
      <c r="CX10" s="5"/>
      <c r="CY10" s="10">
        <f t="shared" ca="1" si="30"/>
        <v>0.99580614965356329</v>
      </c>
      <c r="CZ10" s="11">
        <f t="shared" ca="1" si="14"/>
        <v>1</v>
      </c>
      <c r="DA10" s="5"/>
      <c r="DB10" s="5">
        <v>10</v>
      </c>
      <c r="DC10" s="1">
        <v>1</v>
      </c>
      <c r="DD10" s="1">
        <v>0</v>
      </c>
      <c r="DF10" s="10">
        <f t="shared" ca="1" si="31"/>
        <v>0.55657383408000449</v>
      </c>
      <c r="DG10" s="11">
        <f t="shared" ca="1" si="15"/>
        <v>37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26"/>
      <c r="B11" s="38"/>
      <c r="C11" s="38"/>
      <c r="D11" s="38"/>
      <c r="E11" s="38"/>
      <c r="F11" s="38"/>
      <c r="G11" s="38"/>
      <c r="H11" s="38"/>
      <c r="I11" s="38"/>
      <c r="J11" s="23"/>
      <c r="K11" s="26"/>
      <c r="L11" s="38"/>
      <c r="M11" s="38"/>
      <c r="N11" s="38"/>
      <c r="O11" s="38"/>
      <c r="P11" s="38"/>
      <c r="Q11" s="38"/>
      <c r="R11" s="38"/>
      <c r="S11" s="38"/>
      <c r="T11" s="23"/>
      <c r="U11" s="26"/>
      <c r="V11" s="38"/>
      <c r="W11" s="38"/>
      <c r="X11" s="38"/>
      <c r="Y11" s="38"/>
      <c r="Z11" s="38"/>
      <c r="AA11" s="38"/>
      <c r="AB11" s="38"/>
      <c r="AC11" s="38"/>
      <c r="AD11" s="23"/>
      <c r="AN11" s="2">
        <f ca="1">INT(MOD(SIGN(AN1)*AN1/0.01,10))</f>
        <v>6</v>
      </c>
      <c r="CR11" s="10"/>
      <c r="CS11" s="11"/>
      <c r="CT11" s="5"/>
      <c r="CU11" s="5"/>
      <c r="CV11" s="1"/>
      <c r="CW11" s="1"/>
      <c r="CX11" s="5"/>
      <c r="CY11" s="10">
        <f t="shared" ca="1" si="30"/>
        <v>8.5746849999708386E-2</v>
      </c>
      <c r="CZ11" s="11">
        <f t="shared" ca="1" si="14"/>
        <v>17</v>
      </c>
      <c r="DA11" s="5"/>
      <c r="DB11" s="5">
        <v>11</v>
      </c>
      <c r="DC11" s="1">
        <v>2</v>
      </c>
      <c r="DD11" s="1">
        <v>0</v>
      </c>
      <c r="DF11" s="10">
        <f t="shared" ca="1" si="31"/>
        <v>4.4165838802076141E-2</v>
      </c>
      <c r="DG11" s="11">
        <f t="shared" ca="1" si="15"/>
        <v>84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38"/>
      <c r="C12" s="38"/>
      <c r="D12" s="38"/>
      <c r="E12" s="38"/>
      <c r="F12" s="38"/>
      <c r="G12" s="38"/>
      <c r="H12" s="38"/>
      <c r="I12" s="38"/>
      <c r="J12" s="23"/>
      <c r="K12" s="26"/>
      <c r="L12" s="38"/>
      <c r="M12" s="38"/>
      <c r="N12" s="38"/>
      <c r="O12" s="38"/>
      <c r="P12" s="38"/>
      <c r="Q12" s="38"/>
      <c r="R12" s="38"/>
      <c r="S12" s="38"/>
      <c r="T12" s="23"/>
      <c r="U12" s="26"/>
      <c r="V12" s="38"/>
      <c r="W12" s="38"/>
      <c r="X12" s="38"/>
      <c r="Y12" s="38"/>
      <c r="Z12" s="38"/>
      <c r="AA12" s="38"/>
      <c r="AB12" s="38"/>
      <c r="AC12" s="38"/>
      <c r="AD12" s="23"/>
      <c r="CR12" s="10"/>
      <c r="CS12" s="11"/>
      <c r="CT12" s="5"/>
      <c r="CU12" s="5"/>
      <c r="CV12" s="1"/>
      <c r="CW12" s="1"/>
      <c r="CX12" s="5"/>
      <c r="CY12" s="10">
        <f t="shared" ca="1" si="30"/>
        <v>0.52405963975192482</v>
      </c>
      <c r="CZ12" s="11">
        <f t="shared" ca="1" si="14"/>
        <v>8</v>
      </c>
      <c r="DA12" s="5"/>
      <c r="DB12" s="5">
        <v>12</v>
      </c>
      <c r="DC12" s="1">
        <v>3</v>
      </c>
      <c r="DD12" s="1">
        <v>0</v>
      </c>
      <c r="DF12" s="10">
        <f t="shared" ca="1" si="31"/>
        <v>0.25970898788557595</v>
      </c>
      <c r="DG12" s="11">
        <f t="shared" ca="1" si="15"/>
        <v>66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0"/>
      <c r="B13" s="41"/>
      <c r="C13" s="41"/>
      <c r="D13" s="41"/>
      <c r="E13" s="41"/>
      <c r="F13" s="41"/>
      <c r="G13" s="41"/>
      <c r="H13" s="41"/>
      <c r="I13" s="41"/>
      <c r="J13" s="42"/>
      <c r="K13" s="40"/>
      <c r="L13" s="41"/>
      <c r="M13" s="41"/>
      <c r="N13" s="41"/>
      <c r="O13" s="41"/>
      <c r="P13" s="41"/>
      <c r="Q13" s="41"/>
      <c r="R13" s="41"/>
      <c r="S13" s="41"/>
      <c r="T13" s="42"/>
      <c r="U13" s="40"/>
      <c r="V13" s="41"/>
      <c r="W13" s="43"/>
      <c r="X13" s="43"/>
      <c r="Y13" s="43"/>
      <c r="Z13" s="43"/>
      <c r="AA13" s="43"/>
      <c r="AB13" s="43"/>
      <c r="AC13" s="43"/>
      <c r="AD13" s="44"/>
      <c r="CR13" s="10"/>
      <c r="CS13" s="11"/>
      <c r="CT13" s="5"/>
      <c r="CU13" s="5"/>
      <c r="CV13" s="5"/>
      <c r="CW13" s="5"/>
      <c r="CX13" s="5"/>
      <c r="CY13" s="10">
        <f t="shared" ca="1" si="30"/>
        <v>0.28636441745461105</v>
      </c>
      <c r="CZ13" s="11">
        <f t="shared" ca="1" si="14"/>
        <v>14</v>
      </c>
      <c r="DA13" s="5"/>
      <c r="DB13" s="5">
        <v>13</v>
      </c>
      <c r="DC13" s="1">
        <v>4</v>
      </c>
      <c r="DD13" s="1">
        <v>0</v>
      </c>
      <c r="DF13" s="10">
        <f t="shared" ca="1" si="31"/>
        <v>0.93127017281625479</v>
      </c>
      <c r="DG13" s="11">
        <f t="shared" ca="1" si="15"/>
        <v>6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E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E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E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/>
      <c r="CS14" s="11"/>
      <c r="CT14" s="5"/>
      <c r="CU14" s="5"/>
      <c r="CV14" s="5"/>
      <c r="CW14" s="5"/>
      <c r="CX14" s="5"/>
      <c r="CY14" s="10">
        <f t="shared" ca="1" si="30"/>
        <v>3.1147055410048141E-2</v>
      </c>
      <c r="CZ14" s="11">
        <f t="shared" ca="1" si="14"/>
        <v>18</v>
      </c>
      <c r="DA14" s="5"/>
      <c r="DB14" s="5">
        <v>14</v>
      </c>
      <c r="DC14" s="1">
        <v>5</v>
      </c>
      <c r="DD14" s="1">
        <v>0</v>
      </c>
      <c r="DF14" s="10">
        <f t="shared" ca="1" si="31"/>
        <v>0.51447391555422617</v>
      </c>
      <c r="DG14" s="11">
        <f t="shared" ca="1" si="15"/>
        <v>41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19" t="str">
        <f ca="1">AJ4&amp;AK4&amp;AL4&amp;AM4</f>
        <v>0.49×2＝</v>
      </c>
      <c r="C15" s="120"/>
      <c r="D15" s="120"/>
      <c r="E15" s="120"/>
      <c r="F15" s="120"/>
      <c r="G15" s="117">
        <f ca="1">AN4</f>
        <v>0.98</v>
      </c>
      <c r="H15" s="117"/>
      <c r="I15" s="118"/>
      <c r="J15" s="22"/>
      <c r="K15" s="21"/>
      <c r="L15" s="119" t="str">
        <f ca="1">AJ5&amp;AK5&amp;AL5&amp;AM5</f>
        <v>0.74×7＝</v>
      </c>
      <c r="M15" s="120"/>
      <c r="N15" s="120"/>
      <c r="O15" s="120"/>
      <c r="P15" s="120"/>
      <c r="Q15" s="117">
        <f ca="1">AN5</f>
        <v>5.18</v>
      </c>
      <c r="R15" s="117"/>
      <c r="S15" s="118"/>
      <c r="T15" s="22"/>
      <c r="U15" s="21"/>
      <c r="V15" s="119" t="str">
        <f ca="1">AJ6&amp;AK6&amp;AL6&amp;AM6</f>
        <v>0.36×4＝</v>
      </c>
      <c r="W15" s="120"/>
      <c r="X15" s="120"/>
      <c r="Y15" s="120"/>
      <c r="Z15" s="120"/>
      <c r="AA15" s="117">
        <f ca="1">AN6</f>
        <v>1.44</v>
      </c>
      <c r="AB15" s="117"/>
      <c r="AC15" s="118"/>
      <c r="AD15" s="23"/>
      <c r="AN15" s="80"/>
      <c r="AZ15" s="5"/>
      <c r="BA15" s="5"/>
      <c r="BB15" s="5"/>
      <c r="BC15" s="5"/>
      <c r="CR15" s="10"/>
      <c r="CS15" s="11"/>
      <c r="CT15" s="5"/>
      <c r="CU15" s="5"/>
      <c r="CV15" s="5"/>
      <c r="CW15" s="5"/>
      <c r="CX15" s="5"/>
      <c r="CY15" s="10">
        <f t="shared" ca="1" si="30"/>
        <v>0.87553709527536583</v>
      </c>
      <c r="CZ15" s="11">
        <f t="shared" ca="1" si="14"/>
        <v>2</v>
      </c>
      <c r="DA15" s="5"/>
      <c r="DB15" s="5">
        <v>15</v>
      </c>
      <c r="DC15" s="1">
        <v>6</v>
      </c>
      <c r="DD15" s="1">
        <v>0</v>
      </c>
      <c r="DF15" s="10">
        <f t="shared" ca="1" si="31"/>
        <v>0.28071578523361473</v>
      </c>
      <c r="DG15" s="11">
        <f t="shared" ca="1" si="15"/>
        <v>63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/>
      <c r="CS16" s="11"/>
      <c r="CT16" s="5"/>
      <c r="CU16" s="5"/>
      <c r="CV16" s="5"/>
      <c r="CW16" s="5"/>
      <c r="CX16" s="5"/>
      <c r="CY16" s="10">
        <f t="shared" ca="1" si="30"/>
        <v>0.77917657858432254</v>
      </c>
      <c r="CZ16" s="11">
        <f t="shared" ca="1" si="14"/>
        <v>5</v>
      </c>
      <c r="DA16" s="5"/>
      <c r="DB16" s="5">
        <v>16</v>
      </c>
      <c r="DC16" s="1">
        <v>7</v>
      </c>
      <c r="DD16" s="1">
        <v>0</v>
      </c>
      <c r="DF16" s="10">
        <f t="shared" ca="1" si="31"/>
        <v>0.8519699939898091</v>
      </c>
      <c r="DG16" s="11">
        <f t="shared" ca="1" si="15"/>
        <v>17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108"/>
      <c r="E17" s="109">
        <f ca="1">$AZ4</f>
        <v>0</v>
      </c>
      <c r="F17" s="109" t="str">
        <f ca="1">IF(AQ4=2,".",)</f>
        <v>.</v>
      </c>
      <c r="G17" s="109">
        <f ca="1">$BA4</f>
        <v>4</v>
      </c>
      <c r="H17" s="109">
        <f ca="1">IF(AQ4=1,".",)</f>
        <v>0</v>
      </c>
      <c r="I17" s="109">
        <f ca="1">$BB4</f>
        <v>9</v>
      </c>
      <c r="J17" s="23"/>
      <c r="K17" s="26"/>
      <c r="L17" s="27"/>
      <c r="M17" s="27"/>
      <c r="N17" s="108"/>
      <c r="O17" s="109">
        <f ca="1">$AZ5</f>
        <v>0</v>
      </c>
      <c r="P17" s="109" t="str">
        <f ca="1">IF(AQ5=2,".",)</f>
        <v>.</v>
      </c>
      <c r="Q17" s="109">
        <f ca="1">$BA5</f>
        <v>7</v>
      </c>
      <c r="R17" s="109">
        <f ca="1">IF(AQ5=1,".",)</f>
        <v>0</v>
      </c>
      <c r="S17" s="109">
        <f ca="1">$BB5</f>
        <v>4</v>
      </c>
      <c r="T17" s="23"/>
      <c r="U17" s="26"/>
      <c r="V17" s="27"/>
      <c r="W17" s="27"/>
      <c r="X17" s="108"/>
      <c r="Y17" s="109">
        <f ca="1">$AZ6</f>
        <v>0</v>
      </c>
      <c r="Z17" s="109" t="str">
        <f ca="1">IF(AQ6=2,".",)</f>
        <v>.</v>
      </c>
      <c r="AA17" s="109">
        <f ca="1">$BA6</f>
        <v>3</v>
      </c>
      <c r="AB17" s="109">
        <f ca="1">IF(AQ6=1,".",)</f>
        <v>0</v>
      </c>
      <c r="AC17" s="109">
        <f ca="1">$BB6</f>
        <v>6</v>
      </c>
      <c r="AD17" s="23"/>
      <c r="CR17" s="10"/>
      <c r="CS17" s="11"/>
      <c r="CT17" s="5"/>
      <c r="CU17" s="5"/>
      <c r="CV17" s="5"/>
      <c r="CW17" s="5"/>
      <c r="CX17" s="5"/>
      <c r="CY17" s="10">
        <f t="shared" ca="1" si="30"/>
        <v>0.43310723401872864</v>
      </c>
      <c r="CZ17" s="11">
        <f t="shared" ca="1" si="14"/>
        <v>11</v>
      </c>
      <c r="DA17" s="5"/>
      <c r="DB17" s="5">
        <v>17</v>
      </c>
      <c r="DC17" s="1">
        <v>8</v>
      </c>
      <c r="DD17" s="1">
        <v>0</v>
      </c>
      <c r="DF17" s="10">
        <f t="shared" ca="1" si="31"/>
        <v>0.92627402930306002</v>
      </c>
      <c r="DG17" s="11">
        <f t="shared" ca="1" si="15"/>
        <v>9</v>
      </c>
      <c r="DH17" s="5"/>
      <c r="DI17" s="5">
        <v>17</v>
      </c>
      <c r="DJ17" s="1">
        <v>2</v>
      </c>
      <c r="DK17" s="1">
        <v>6</v>
      </c>
    </row>
    <row r="18" spans="1:115" ht="45.95" customHeight="1" x14ac:dyDescent="0.25">
      <c r="A18" s="26"/>
      <c r="B18" s="30"/>
      <c r="C18" s="30"/>
      <c r="D18" s="110" t="s">
        <v>1</v>
      </c>
      <c r="E18" s="109"/>
      <c r="F18" s="109"/>
      <c r="G18" s="109">
        <f ca="1">$BE4</f>
        <v>0</v>
      </c>
      <c r="H18" s="109"/>
      <c r="I18" s="109">
        <f ca="1">$BF4</f>
        <v>2</v>
      </c>
      <c r="J18" s="23"/>
      <c r="K18" s="26"/>
      <c r="L18" s="30"/>
      <c r="M18" s="30"/>
      <c r="N18" s="110" t="s">
        <v>1</v>
      </c>
      <c r="O18" s="109"/>
      <c r="P18" s="109"/>
      <c r="Q18" s="109">
        <f ca="1">$BE5</f>
        <v>0</v>
      </c>
      <c r="R18" s="109"/>
      <c r="S18" s="109">
        <f ca="1">$BF5</f>
        <v>7</v>
      </c>
      <c r="T18" s="23"/>
      <c r="U18" s="26"/>
      <c r="V18" s="30"/>
      <c r="W18" s="30"/>
      <c r="X18" s="110" t="s">
        <v>1</v>
      </c>
      <c r="Y18" s="109"/>
      <c r="Z18" s="109"/>
      <c r="AA18" s="109">
        <f ca="1">$BE6</f>
        <v>0</v>
      </c>
      <c r="AB18" s="109"/>
      <c r="AC18" s="109">
        <f ca="1">$BF6</f>
        <v>4</v>
      </c>
      <c r="AD18" s="23"/>
      <c r="CR18" s="10"/>
      <c r="CS18" s="11"/>
      <c r="CT18" s="5"/>
      <c r="CU18" s="5"/>
      <c r="CV18" s="5"/>
      <c r="CW18" s="5"/>
      <c r="CX18" s="5"/>
      <c r="CY18" s="10">
        <f t="shared" ca="1" si="30"/>
        <v>0.76917983895131858</v>
      </c>
      <c r="CZ18" s="11">
        <f t="shared" ca="1" si="14"/>
        <v>6</v>
      </c>
      <c r="DA18" s="5"/>
      <c r="DB18" s="5">
        <v>18</v>
      </c>
      <c r="DC18" s="1">
        <v>9</v>
      </c>
      <c r="DD18" s="1">
        <v>0</v>
      </c>
      <c r="DF18" s="10">
        <f t="shared" ca="1" si="31"/>
        <v>0.3114856124893326</v>
      </c>
      <c r="DG18" s="11">
        <f t="shared" ca="1" si="15"/>
        <v>61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26"/>
      <c r="B19" s="38"/>
      <c r="C19" s="38"/>
      <c r="D19" s="109"/>
      <c r="E19" s="109"/>
      <c r="F19" s="109"/>
      <c r="G19" s="109"/>
      <c r="H19" s="109"/>
      <c r="I19" s="109"/>
      <c r="J19" s="23"/>
      <c r="K19" s="26"/>
      <c r="L19" s="38"/>
      <c r="M19" s="38"/>
      <c r="N19" s="109"/>
      <c r="O19" s="109"/>
      <c r="P19" s="109"/>
      <c r="Q19" s="109"/>
      <c r="R19" s="109"/>
      <c r="S19" s="109"/>
      <c r="T19" s="23"/>
      <c r="U19" s="26"/>
      <c r="V19" s="38"/>
      <c r="W19" s="38"/>
      <c r="X19" s="109"/>
      <c r="Y19" s="109"/>
      <c r="Z19" s="109"/>
      <c r="AA19" s="109"/>
      <c r="AB19" s="109"/>
      <c r="AC19" s="109"/>
      <c r="AD19" s="23"/>
      <c r="AN19" s="80"/>
      <c r="CR19" s="10"/>
      <c r="CS19" s="11"/>
      <c r="CT19" s="5"/>
      <c r="CU19" s="5"/>
      <c r="CV19" s="5"/>
      <c r="CW19" s="5"/>
      <c r="CX19" s="5"/>
      <c r="CY19" s="10"/>
      <c r="CZ19" s="11"/>
      <c r="DA19" s="5"/>
      <c r="DB19" s="5"/>
      <c r="DC19" s="1"/>
      <c r="DD19" s="1"/>
      <c r="DF19" s="10">
        <f t="shared" ca="1" si="31"/>
        <v>0.97471137798720986</v>
      </c>
      <c r="DG19" s="11">
        <f t="shared" ca="1" si="15"/>
        <v>2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26"/>
      <c r="B20" s="38"/>
      <c r="C20" s="38"/>
      <c r="D20" s="38"/>
      <c r="E20" s="38"/>
      <c r="F20" s="38"/>
      <c r="G20" s="38"/>
      <c r="H20" s="38"/>
      <c r="I20" s="38"/>
      <c r="J20" s="23"/>
      <c r="K20" s="26"/>
      <c r="L20" s="38"/>
      <c r="M20" s="38"/>
      <c r="N20" s="38"/>
      <c r="O20" s="38"/>
      <c r="P20" s="38"/>
      <c r="Q20" s="38"/>
      <c r="R20" s="38"/>
      <c r="S20" s="38"/>
      <c r="T20" s="23"/>
      <c r="U20" s="26"/>
      <c r="V20" s="38"/>
      <c r="W20" s="38"/>
      <c r="X20" s="38"/>
      <c r="Y20" s="38"/>
      <c r="Z20" s="38"/>
      <c r="AA20" s="38"/>
      <c r="AB20" s="38"/>
      <c r="AC20" s="38"/>
      <c r="AD20" s="23"/>
      <c r="CR20" s="10"/>
      <c r="CS20" s="11"/>
      <c r="CT20" s="5"/>
      <c r="CU20" s="5"/>
      <c r="CV20" s="5"/>
      <c r="CW20" s="5"/>
      <c r="CX20" s="5"/>
      <c r="CY20" s="10"/>
      <c r="CZ20" s="11"/>
      <c r="DA20" s="5"/>
      <c r="DB20" s="5"/>
      <c r="DC20" s="1"/>
      <c r="DD20" s="1"/>
      <c r="DF20" s="10">
        <f t="shared" ca="1" si="31"/>
        <v>0.59817801870332443</v>
      </c>
      <c r="DG20" s="11">
        <f t="shared" ca="1" si="15"/>
        <v>36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26"/>
      <c r="B21" s="38"/>
      <c r="C21" s="38"/>
      <c r="D21" s="38"/>
      <c r="E21" s="38"/>
      <c r="F21" s="38"/>
      <c r="G21" s="38"/>
      <c r="H21" s="38"/>
      <c r="I21" s="38"/>
      <c r="J21" s="23"/>
      <c r="K21" s="26"/>
      <c r="L21" s="38"/>
      <c r="M21" s="38"/>
      <c r="N21" s="38"/>
      <c r="O21" s="38"/>
      <c r="P21" s="38"/>
      <c r="Q21" s="38"/>
      <c r="R21" s="38"/>
      <c r="S21" s="38"/>
      <c r="T21" s="23"/>
      <c r="U21" s="26"/>
      <c r="V21" s="38"/>
      <c r="W21" s="38"/>
      <c r="X21" s="38"/>
      <c r="Y21" s="38"/>
      <c r="Z21" s="38"/>
      <c r="AA21" s="38"/>
      <c r="AB21" s="38"/>
      <c r="AC21" s="38"/>
      <c r="AD21" s="23"/>
      <c r="CR21" s="10"/>
      <c r="CS21" s="11"/>
      <c r="CT21" s="5"/>
      <c r="CU21" s="5"/>
      <c r="CV21" s="5"/>
      <c r="CW21" s="5"/>
      <c r="CX21" s="5"/>
      <c r="CY21" s="10"/>
      <c r="CZ21" s="11"/>
      <c r="DA21" s="5"/>
      <c r="DB21" s="5"/>
      <c r="DC21" s="1"/>
      <c r="DD21" s="1"/>
      <c r="DF21" s="10">
        <f t="shared" ca="1" si="31"/>
        <v>0.49563226945405092</v>
      </c>
      <c r="DG21" s="11">
        <f t="shared" ca="1" si="15"/>
        <v>43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38"/>
      <c r="C22" s="38"/>
      <c r="D22" s="38"/>
      <c r="E22" s="38"/>
      <c r="F22" s="38"/>
      <c r="G22" s="38"/>
      <c r="H22" s="38"/>
      <c r="I22" s="38"/>
      <c r="J22" s="23"/>
      <c r="K22" s="26"/>
      <c r="L22" s="38"/>
      <c r="M22" s="38"/>
      <c r="N22" s="38"/>
      <c r="O22" s="38"/>
      <c r="P22" s="38"/>
      <c r="Q22" s="38"/>
      <c r="R22" s="38"/>
      <c r="S22" s="38"/>
      <c r="T22" s="23"/>
      <c r="U22" s="26"/>
      <c r="V22" s="38"/>
      <c r="W22" s="38"/>
      <c r="X22" s="38"/>
      <c r="Y22" s="38"/>
      <c r="Z22" s="38"/>
      <c r="AA22" s="38"/>
      <c r="AB22" s="38"/>
      <c r="AC22" s="38"/>
      <c r="AD22" s="23"/>
      <c r="CR22" s="10"/>
      <c r="CS22" s="11"/>
      <c r="CT22" s="5"/>
      <c r="CU22" s="5"/>
      <c r="CV22" s="5"/>
      <c r="CW22" s="5"/>
      <c r="CX22" s="5"/>
      <c r="CY22" s="10"/>
      <c r="CZ22" s="11"/>
      <c r="DA22" s="5"/>
      <c r="DB22" s="5"/>
      <c r="DC22" s="1"/>
      <c r="DD22" s="1"/>
      <c r="DF22" s="10">
        <f t="shared" ca="1" si="31"/>
        <v>0.3776328575442689</v>
      </c>
      <c r="DG22" s="11">
        <f t="shared" ca="1" si="15"/>
        <v>54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2"/>
      <c r="K23" s="40"/>
      <c r="L23" s="41"/>
      <c r="M23" s="41"/>
      <c r="N23" s="41"/>
      <c r="O23" s="41"/>
      <c r="P23" s="41"/>
      <c r="Q23" s="41"/>
      <c r="R23" s="41"/>
      <c r="S23" s="41"/>
      <c r="T23" s="42"/>
      <c r="U23" s="40"/>
      <c r="V23" s="41"/>
      <c r="W23" s="43"/>
      <c r="X23" s="43"/>
      <c r="Y23" s="43"/>
      <c r="Z23" s="43"/>
      <c r="AA23" s="43"/>
      <c r="AB23" s="43"/>
      <c r="AC23" s="43"/>
      <c r="AD23" s="44"/>
      <c r="CR23" s="10"/>
      <c r="CS23" s="11"/>
      <c r="CT23" s="5"/>
      <c r="CU23" s="5"/>
      <c r="CV23" s="5"/>
      <c r="CW23" s="5"/>
      <c r="CX23" s="5"/>
      <c r="CY23" s="10"/>
      <c r="CZ23" s="11"/>
      <c r="DA23" s="5"/>
      <c r="DB23" s="5"/>
      <c r="DC23" s="1"/>
      <c r="DD23" s="1"/>
      <c r="DF23" s="10">
        <f t="shared" ca="1" si="31"/>
        <v>0.17968661870428504</v>
      </c>
      <c r="DG23" s="11">
        <f t="shared" ca="1" si="15"/>
        <v>72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E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E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E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/>
      <c r="CZ24" s="11"/>
      <c r="DA24" s="5"/>
      <c r="DB24" s="5"/>
      <c r="DC24" s="1"/>
      <c r="DD24" s="1"/>
      <c r="DF24" s="10">
        <f t="shared" ca="1" si="31"/>
        <v>0.31498814133168462</v>
      </c>
      <c r="DG24" s="11">
        <f t="shared" ca="1" si="15"/>
        <v>60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19" t="str">
        <f ca="1">AJ7&amp;AK7&amp;AL7&amp;AM7</f>
        <v>0.11×7＝</v>
      </c>
      <c r="C25" s="120"/>
      <c r="D25" s="120"/>
      <c r="E25" s="120"/>
      <c r="F25" s="120"/>
      <c r="G25" s="117">
        <f ca="1">AN7</f>
        <v>0.77</v>
      </c>
      <c r="H25" s="117"/>
      <c r="I25" s="118"/>
      <c r="J25" s="22"/>
      <c r="K25" s="21"/>
      <c r="L25" s="119" t="str">
        <f ca="1">AJ8&amp;AK8&amp;AL8&amp;AM8</f>
        <v>0.48×3＝</v>
      </c>
      <c r="M25" s="120"/>
      <c r="N25" s="120"/>
      <c r="O25" s="120"/>
      <c r="P25" s="120"/>
      <c r="Q25" s="117">
        <f ca="1">AN8</f>
        <v>1.44</v>
      </c>
      <c r="R25" s="117"/>
      <c r="S25" s="118"/>
      <c r="T25" s="22"/>
      <c r="U25" s="21"/>
      <c r="V25" s="119" t="str">
        <f ca="1">AJ9&amp;AK9&amp;AL9&amp;AM9</f>
        <v>0.94×3＝</v>
      </c>
      <c r="W25" s="120"/>
      <c r="X25" s="120"/>
      <c r="Y25" s="120"/>
      <c r="Z25" s="120"/>
      <c r="AA25" s="117">
        <f ca="1">AN9</f>
        <v>2.82</v>
      </c>
      <c r="AB25" s="117"/>
      <c r="AC25" s="118"/>
      <c r="AD25" s="23"/>
      <c r="CR25" s="10"/>
      <c r="CS25" s="11"/>
      <c r="CT25" s="5"/>
      <c r="CU25" s="5"/>
      <c r="CV25" s="5"/>
      <c r="CW25" s="5"/>
      <c r="CX25" s="5"/>
      <c r="CY25" s="10"/>
      <c r="CZ25" s="11"/>
      <c r="DA25" s="5"/>
      <c r="DB25" s="5"/>
      <c r="DC25" s="1"/>
      <c r="DD25" s="1"/>
      <c r="DF25" s="10">
        <f t="shared" ca="1" si="31"/>
        <v>4.3620553933759076E-2</v>
      </c>
      <c r="DG25" s="11">
        <f t="shared" ca="1" si="15"/>
        <v>85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/>
      <c r="CZ26" s="11"/>
      <c r="DA26" s="5"/>
      <c r="DB26" s="5"/>
      <c r="DC26" s="1"/>
      <c r="DD26" s="1"/>
      <c r="DF26" s="10">
        <f t="shared" ca="1" si="31"/>
        <v>0.3365628369697673</v>
      </c>
      <c r="DG26" s="11">
        <f t="shared" ca="1" si="15"/>
        <v>58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108"/>
      <c r="E27" s="109">
        <f ca="1">$AZ7</f>
        <v>0</v>
      </c>
      <c r="F27" s="109" t="str">
        <f ca="1">IF(AQ7=2,".",)</f>
        <v>.</v>
      </c>
      <c r="G27" s="109">
        <f ca="1">$BA7</f>
        <v>1</v>
      </c>
      <c r="H27" s="109">
        <f ca="1">IF(AQ7=1,".",)</f>
        <v>0</v>
      </c>
      <c r="I27" s="109">
        <f ca="1">$BB7</f>
        <v>1</v>
      </c>
      <c r="J27" s="23"/>
      <c r="K27" s="26"/>
      <c r="L27" s="27"/>
      <c r="M27" s="27"/>
      <c r="N27" s="108"/>
      <c r="O27" s="109">
        <f ca="1">$AZ8</f>
        <v>0</v>
      </c>
      <c r="P27" s="109" t="str">
        <f ca="1">IF(AQ8=2,".",)</f>
        <v>.</v>
      </c>
      <c r="Q27" s="109">
        <f ca="1">$BA8</f>
        <v>4</v>
      </c>
      <c r="R27" s="109">
        <f ca="1">IF(AQ8=1,".",)</f>
        <v>0</v>
      </c>
      <c r="S27" s="109">
        <f ca="1">$BB8</f>
        <v>8</v>
      </c>
      <c r="T27" s="23"/>
      <c r="U27" s="26"/>
      <c r="V27" s="27"/>
      <c r="W27" s="27"/>
      <c r="X27" s="108"/>
      <c r="Y27" s="109">
        <f ca="1">$AZ9</f>
        <v>0</v>
      </c>
      <c r="Z27" s="109" t="str">
        <f ca="1">IF(AQ9=2,".",)</f>
        <v>.</v>
      </c>
      <c r="AA27" s="109">
        <f ca="1">$BA9</f>
        <v>9</v>
      </c>
      <c r="AB27" s="109">
        <f ca="1">IF(AQ9=1,".",)</f>
        <v>0</v>
      </c>
      <c r="AC27" s="109">
        <f ca="1">$BB9</f>
        <v>4</v>
      </c>
      <c r="AD27" s="23"/>
      <c r="CR27" s="10"/>
      <c r="CS27" s="11"/>
      <c r="CT27" s="5"/>
      <c r="CU27" s="5"/>
      <c r="CV27" s="5"/>
      <c r="CW27" s="5"/>
      <c r="CX27" s="5"/>
      <c r="CY27" s="10"/>
      <c r="CZ27" s="11"/>
      <c r="DA27" s="5"/>
      <c r="DB27" s="5"/>
      <c r="DC27" s="1"/>
      <c r="DD27" s="1"/>
      <c r="DF27" s="10">
        <f t="shared" ca="1" si="31"/>
        <v>0.64163882579058029</v>
      </c>
      <c r="DG27" s="11">
        <f t="shared" ca="1" si="15"/>
        <v>31</v>
      </c>
      <c r="DH27" s="5"/>
      <c r="DI27" s="5">
        <v>27</v>
      </c>
      <c r="DJ27" s="1">
        <v>3</v>
      </c>
      <c r="DK27" s="1">
        <v>6</v>
      </c>
    </row>
    <row r="28" spans="1:115" ht="45.95" customHeight="1" x14ac:dyDescent="0.25">
      <c r="A28" s="26"/>
      <c r="B28" s="30"/>
      <c r="C28" s="30"/>
      <c r="D28" s="110" t="s">
        <v>1</v>
      </c>
      <c r="E28" s="109"/>
      <c r="F28" s="109"/>
      <c r="G28" s="109">
        <f ca="1">$BE7</f>
        <v>0</v>
      </c>
      <c r="H28" s="109"/>
      <c r="I28" s="109">
        <f ca="1">$BF7</f>
        <v>7</v>
      </c>
      <c r="J28" s="23"/>
      <c r="K28" s="26"/>
      <c r="L28" s="30"/>
      <c r="M28" s="30"/>
      <c r="N28" s="110" t="s">
        <v>1</v>
      </c>
      <c r="O28" s="109"/>
      <c r="P28" s="109"/>
      <c r="Q28" s="109">
        <f ca="1">$BE8</f>
        <v>0</v>
      </c>
      <c r="R28" s="109"/>
      <c r="S28" s="109">
        <f ca="1">$BF8</f>
        <v>3</v>
      </c>
      <c r="T28" s="23"/>
      <c r="U28" s="26"/>
      <c r="V28" s="30"/>
      <c r="W28" s="30"/>
      <c r="X28" s="110" t="s">
        <v>1</v>
      </c>
      <c r="Y28" s="109"/>
      <c r="Z28" s="109"/>
      <c r="AA28" s="109">
        <f ca="1">$BE9</f>
        <v>0</v>
      </c>
      <c r="AB28" s="109"/>
      <c r="AC28" s="109">
        <f ca="1">$BF9</f>
        <v>3</v>
      </c>
      <c r="AD28" s="23"/>
      <c r="CR28" s="10"/>
      <c r="CS28" s="11"/>
      <c r="CT28" s="5"/>
      <c r="CU28" s="5"/>
      <c r="CV28" s="5"/>
      <c r="CW28" s="5"/>
      <c r="CX28" s="5"/>
      <c r="CY28" s="10"/>
      <c r="CZ28" s="11"/>
      <c r="DA28" s="5"/>
      <c r="DB28" s="5"/>
      <c r="DC28" s="1"/>
      <c r="DD28" s="1"/>
      <c r="DF28" s="10">
        <f t="shared" ca="1" si="31"/>
        <v>0.3901200002980163</v>
      </c>
      <c r="DG28" s="11">
        <f t="shared" ca="1" si="15"/>
        <v>50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26"/>
      <c r="B29" s="38"/>
      <c r="C29" s="38"/>
      <c r="D29" s="109"/>
      <c r="E29" s="109"/>
      <c r="F29" s="109"/>
      <c r="G29" s="109"/>
      <c r="H29" s="109"/>
      <c r="I29" s="109"/>
      <c r="J29" s="23"/>
      <c r="K29" s="26"/>
      <c r="L29" s="38"/>
      <c r="M29" s="38"/>
      <c r="N29" s="109"/>
      <c r="O29" s="109"/>
      <c r="P29" s="109"/>
      <c r="Q29" s="109"/>
      <c r="R29" s="109"/>
      <c r="S29" s="109"/>
      <c r="T29" s="23"/>
      <c r="U29" s="26"/>
      <c r="V29" s="38"/>
      <c r="W29" s="38"/>
      <c r="X29" s="109"/>
      <c r="Y29" s="109"/>
      <c r="Z29" s="109"/>
      <c r="AA29" s="109"/>
      <c r="AB29" s="109"/>
      <c r="AC29" s="109"/>
      <c r="AD29" s="23"/>
      <c r="CR29" s="10"/>
      <c r="CS29" s="11"/>
      <c r="CT29" s="5"/>
      <c r="CU29" s="5"/>
      <c r="CV29" s="5"/>
      <c r="CW29" s="5"/>
      <c r="CX29" s="5"/>
      <c r="CY29" s="10"/>
      <c r="CZ29" s="11"/>
      <c r="DA29" s="5"/>
      <c r="DB29" s="5"/>
      <c r="DC29" s="1"/>
      <c r="DD29" s="1"/>
      <c r="DF29" s="10">
        <f t="shared" ca="1" si="31"/>
        <v>1.5719961390760373E-2</v>
      </c>
      <c r="DG29" s="11">
        <f t="shared" ca="1" si="15"/>
        <v>89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26"/>
      <c r="B30" s="38"/>
      <c r="C30" s="38"/>
      <c r="D30" s="38"/>
      <c r="E30" s="38"/>
      <c r="F30" s="38"/>
      <c r="G30" s="38"/>
      <c r="H30" s="38"/>
      <c r="I30" s="38"/>
      <c r="J30" s="23"/>
      <c r="K30" s="26"/>
      <c r="L30" s="38"/>
      <c r="M30" s="38"/>
      <c r="N30" s="38"/>
      <c r="O30" s="38"/>
      <c r="P30" s="38"/>
      <c r="Q30" s="38"/>
      <c r="R30" s="38"/>
      <c r="S30" s="38"/>
      <c r="T30" s="23"/>
      <c r="U30" s="26"/>
      <c r="V30" s="38"/>
      <c r="W30" s="38"/>
      <c r="X30" s="38"/>
      <c r="Y30" s="38"/>
      <c r="Z30" s="38"/>
      <c r="AA30" s="38"/>
      <c r="AB30" s="38"/>
      <c r="AC30" s="38"/>
      <c r="AD30" s="23"/>
      <c r="CR30" s="10"/>
      <c r="CS30" s="11"/>
      <c r="CT30" s="5"/>
      <c r="CU30" s="5"/>
      <c r="CV30" s="5"/>
      <c r="CW30" s="5"/>
      <c r="CX30" s="5"/>
      <c r="CY30" s="10"/>
      <c r="CZ30" s="11"/>
      <c r="DA30" s="5"/>
      <c r="DB30" s="5"/>
      <c r="DC30" s="1"/>
      <c r="DD30" s="1"/>
      <c r="DF30" s="10">
        <f t="shared" ca="1" si="31"/>
        <v>0.11711271297351877</v>
      </c>
      <c r="DG30" s="11">
        <f t="shared" ca="1" si="15"/>
        <v>78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26"/>
      <c r="B31" s="38"/>
      <c r="C31" s="38"/>
      <c r="D31" s="38"/>
      <c r="E31" s="38"/>
      <c r="F31" s="38"/>
      <c r="G31" s="38"/>
      <c r="H31" s="38"/>
      <c r="I31" s="38"/>
      <c r="J31" s="23"/>
      <c r="K31" s="26"/>
      <c r="L31" s="38"/>
      <c r="M31" s="38"/>
      <c r="N31" s="38"/>
      <c r="O31" s="38"/>
      <c r="P31" s="38"/>
      <c r="Q31" s="38"/>
      <c r="R31" s="38"/>
      <c r="S31" s="38"/>
      <c r="T31" s="23"/>
      <c r="U31" s="26"/>
      <c r="V31" s="38"/>
      <c r="W31" s="38"/>
      <c r="X31" s="38"/>
      <c r="Y31" s="38"/>
      <c r="Z31" s="38"/>
      <c r="AA31" s="38"/>
      <c r="AB31" s="38"/>
      <c r="AC31" s="38"/>
      <c r="AD31" s="23"/>
      <c r="CP31" s="5"/>
      <c r="CR31" s="10"/>
      <c r="CS31" s="11"/>
      <c r="CT31" s="5"/>
      <c r="CU31" s="5"/>
      <c r="CV31" s="5"/>
      <c r="CW31" s="5"/>
      <c r="CX31" s="5"/>
      <c r="CY31" s="10"/>
      <c r="CZ31" s="11"/>
      <c r="DA31" s="5"/>
      <c r="DB31" s="5"/>
      <c r="DC31" s="1"/>
      <c r="DD31" s="1"/>
      <c r="DF31" s="10">
        <f t="shared" ca="1" si="31"/>
        <v>0.60667352353440585</v>
      </c>
      <c r="DG31" s="11">
        <f t="shared" ca="1" si="15"/>
        <v>35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38"/>
      <c r="C32" s="38"/>
      <c r="D32" s="38"/>
      <c r="E32" s="38"/>
      <c r="F32" s="38"/>
      <c r="G32" s="38"/>
      <c r="H32" s="38"/>
      <c r="I32" s="38"/>
      <c r="J32" s="23"/>
      <c r="K32" s="26"/>
      <c r="L32" s="38"/>
      <c r="M32" s="38"/>
      <c r="N32" s="38"/>
      <c r="O32" s="38"/>
      <c r="P32" s="38"/>
      <c r="Q32" s="38"/>
      <c r="R32" s="38"/>
      <c r="S32" s="38"/>
      <c r="T32" s="23"/>
      <c r="U32" s="26"/>
      <c r="V32" s="38"/>
      <c r="W32" s="38"/>
      <c r="X32" s="38"/>
      <c r="Y32" s="38"/>
      <c r="Z32" s="38"/>
      <c r="AA32" s="38"/>
      <c r="AB32" s="38"/>
      <c r="AC32" s="38"/>
      <c r="AD32" s="23"/>
      <c r="CP32" s="5"/>
      <c r="CR32" s="10"/>
      <c r="CS32" s="11"/>
      <c r="CT32" s="5"/>
      <c r="CU32" s="5"/>
      <c r="CV32" s="5"/>
      <c r="CW32" s="5"/>
      <c r="CX32" s="5"/>
      <c r="CY32" s="10"/>
      <c r="CZ32" s="11"/>
      <c r="DA32" s="5"/>
      <c r="DB32" s="5"/>
      <c r="DC32" s="1"/>
      <c r="DD32" s="1"/>
      <c r="DF32" s="10">
        <f t="shared" ca="1" si="31"/>
        <v>0.9538591660961141</v>
      </c>
      <c r="DG32" s="11">
        <f t="shared" ca="1" si="15"/>
        <v>4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45"/>
      <c r="B33" s="43"/>
      <c r="C33" s="43"/>
      <c r="D33" s="43"/>
      <c r="E33" s="43"/>
      <c r="F33" s="43"/>
      <c r="G33" s="43"/>
      <c r="H33" s="43"/>
      <c r="I33" s="43"/>
      <c r="J33" s="44"/>
      <c r="K33" s="45"/>
      <c r="L33" s="43"/>
      <c r="M33" s="43"/>
      <c r="N33" s="43"/>
      <c r="O33" s="43"/>
      <c r="P33" s="43"/>
      <c r="Q33" s="43"/>
      <c r="R33" s="43"/>
      <c r="S33" s="43"/>
      <c r="T33" s="44"/>
      <c r="U33" s="45"/>
      <c r="V33" s="43"/>
      <c r="W33" s="43"/>
      <c r="X33" s="43"/>
      <c r="Y33" s="43"/>
      <c r="Z33" s="43"/>
      <c r="AA33" s="43"/>
      <c r="AB33" s="43"/>
      <c r="AC33" s="43"/>
      <c r="AD33" s="44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/>
      <c r="CZ33" s="11"/>
      <c r="DA33" s="5"/>
      <c r="DB33" s="5"/>
      <c r="DC33" s="1"/>
      <c r="DD33" s="1"/>
      <c r="DF33" s="10">
        <f t="shared" ca="1" si="31"/>
        <v>0.19341497859257561</v>
      </c>
      <c r="DG33" s="11">
        <f t="shared" ca="1" si="15"/>
        <v>70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1" t="str">
        <f>A1</f>
        <v>小数×整数 0.11×1 式のみ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22">
        <f>AB1</f>
        <v>1</v>
      </c>
      <c r="AC34" s="122"/>
      <c r="AD34" s="122"/>
      <c r="AG34" s="3" t="str">
        <f t="shared" ref="AG34:AG42" ca="1" si="32">AG1</f>
        <v>E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3">AS1</f>
        <v>①</v>
      </c>
      <c r="AT34" s="6">
        <f t="shared" ca="1" si="33"/>
        <v>76</v>
      </c>
      <c r="AU34" s="6" t="str">
        <f t="shared" si="33"/>
        <v>×</v>
      </c>
      <c r="AV34" s="6">
        <f t="shared" ca="1" si="33"/>
        <v>6</v>
      </c>
      <c r="AW34" s="6" t="str">
        <f t="shared" si="33"/>
        <v>＝</v>
      </c>
      <c r="AX34" s="46">
        <f ca="1">AX1</f>
        <v>456</v>
      </c>
      <c r="AY34" s="5"/>
      <c r="AZ34" s="6">
        <f t="shared" ref="AZ34:BB42" ca="1" si="34">AZ1</f>
        <v>0</v>
      </c>
      <c r="BA34" s="6">
        <f t="shared" ca="1" si="34"/>
        <v>7</v>
      </c>
      <c r="BB34" s="6">
        <f t="shared" ca="1" si="34"/>
        <v>6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6</v>
      </c>
      <c r="BH34" s="47"/>
      <c r="BI34" s="48"/>
      <c r="BJ34" s="49">
        <f ca="1">MOD(ROUNDDOWN(($AT34*$BF34)/1000,0),10)</f>
        <v>0</v>
      </c>
      <c r="BK34" s="49">
        <f ca="1">MOD(ROUNDDOWN(($AT34*$BF34)/100,0),10)</f>
        <v>4</v>
      </c>
      <c r="BL34" s="49">
        <f ca="1">MOD(ROUNDDOWN(($AT34*$BF34)/10,0),10)</f>
        <v>5</v>
      </c>
      <c r="BM34" s="50">
        <f ca="1">MOD(ROUNDDOWN(($AT34*$BF34)/1,0),10)</f>
        <v>6</v>
      </c>
      <c r="BO34" s="47"/>
      <c r="BP34" s="49">
        <f ca="1">MOD(ROUNDDOWN(($AT34*$BE34)/1000,0),10)</f>
        <v>0</v>
      </c>
      <c r="BQ34" s="49">
        <f ca="1">MOD(ROUNDDOWN(($AT34*$BE34)/100,0),10)</f>
        <v>0</v>
      </c>
      <c r="BR34" s="49">
        <f ca="1">MOD(ROUNDDOWN(($AT34*$BE34)/10,0),10)</f>
        <v>0</v>
      </c>
      <c r="BS34" s="49">
        <f ca="1">MOD(ROUNDDOWN(($AT34*$BE34)/1,0),10)</f>
        <v>0</v>
      </c>
      <c r="BT34" s="51"/>
      <c r="BV34" s="52">
        <f t="shared" ref="BV34:BV42" ca="1" si="36">MOD(ROUNDDOWN(($AT34*$BD34)/1000,0),10)</f>
        <v>0</v>
      </c>
      <c r="BW34" s="49">
        <f t="shared" ref="BW34:BW42" ca="1" si="37">MOD(ROUNDDOWN(($AT34*$BD34)/100,0),10)</f>
        <v>0</v>
      </c>
      <c r="BX34" s="49">
        <f t="shared" ref="BX34:BX42" ca="1" si="38">MOD(ROUNDDOWN(($AT34*$BD34)/10,0),10)</f>
        <v>0</v>
      </c>
      <c r="BY34" s="49">
        <f t="shared" ref="BY34:BY42" ca="1" si="39">MOD(ROUNDDOWN(($AT34*$BD34)/1,0),10)</f>
        <v>0</v>
      </c>
      <c r="BZ34" s="53"/>
      <c r="CA34" s="51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4</v>
      </c>
      <c r="CG34" s="6">
        <f t="shared" ca="1" si="40"/>
        <v>5</v>
      </c>
      <c r="CH34" s="6">
        <f t="shared" ca="1" si="40"/>
        <v>6</v>
      </c>
      <c r="CJ34" s="52"/>
      <c r="CK34" s="49"/>
      <c r="CL34" s="49"/>
      <c r="CM34" s="53"/>
      <c r="CN34" s="49"/>
      <c r="CO34" s="50"/>
      <c r="CP34" s="5"/>
      <c r="CR34" s="10"/>
      <c r="CS34" s="11"/>
      <c r="CT34" s="5"/>
      <c r="CU34" s="5"/>
      <c r="CV34" s="5"/>
      <c r="CW34" s="5"/>
      <c r="CX34" s="5"/>
      <c r="CY34" s="10"/>
      <c r="CZ34" s="11"/>
      <c r="DA34" s="5"/>
      <c r="DB34" s="5"/>
      <c r="DC34" s="1"/>
      <c r="DD34" s="1"/>
      <c r="DF34" s="10">
        <f t="shared" ca="1" si="31"/>
        <v>0.7601611435897152</v>
      </c>
      <c r="DG34" s="11">
        <f t="shared" ca="1" si="15"/>
        <v>22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3" t="str">
        <f>B2</f>
        <v>　　月　　日</v>
      </c>
      <c r="C35" s="114"/>
      <c r="D35" s="114"/>
      <c r="E35" s="114"/>
      <c r="F35" s="114"/>
      <c r="G35" s="114"/>
      <c r="H35" s="114"/>
      <c r="I35" s="115"/>
      <c r="J35" s="113" t="str">
        <f>J2</f>
        <v>名前</v>
      </c>
      <c r="K35" s="114"/>
      <c r="L35" s="114"/>
      <c r="M35" s="121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  <c r="AG35" s="3" t="str">
        <f t="shared" ca="1" si="32"/>
        <v>E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3"/>
        <v>②</v>
      </c>
      <c r="AT35" s="6">
        <f t="shared" ca="1" si="33"/>
        <v>38</v>
      </c>
      <c r="AU35" s="6" t="str">
        <f t="shared" si="33"/>
        <v>×</v>
      </c>
      <c r="AV35" s="6">
        <f t="shared" ca="1" si="33"/>
        <v>4</v>
      </c>
      <c r="AW35" s="6" t="str">
        <f t="shared" si="33"/>
        <v>＝</v>
      </c>
      <c r="AX35" s="46">
        <f t="shared" ca="1" si="33"/>
        <v>152</v>
      </c>
      <c r="AY35" s="5"/>
      <c r="AZ35" s="6">
        <f t="shared" ca="1" si="34"/>
        <v>0</v>
      </c>
      <c r="BA35" s="6">
        <f t="shared" ca="1" si="34"/>
        <v>3</v>
      </c>
      <c r="BB35" s="6">
        <f t="shared" ca="1" si="34"/>
        <v>8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4</v>
      </c>
      <c r="BH35" s="54"/>
      <c r="BI35" s="55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1</v>
      </c>
      <c r="BL35" s="6">
        <f t="shared" ref="BL35:BL42" ca="1" si="43">MOD(ROUNDDOWN(($AT35*$BF35)/10,0),10)</f>
        <v>5</v>
      </c>
      <c r="BM35" s="56">
        <f t="shared" ref="BM35:BM42" ca="1" si="44">MOD(ROUNDDOWN(($AT35*$BF35)/1,0),10)</f>
        <v>2</v>
      </c>
      <c r="BO35" s="57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58"/>
      <c r="BV35" s="57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59"/>
      <c r="CA35" s="58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1</v>
      </c>
      <c r="CG35" s="6">
        <f t="shared" ca="1" si="40"/>
        <v>5</v>
      </c>
      <c r="CH35" s="6">
        <f t="shared" ca="1" si="40"/>
        <v>2</v>
      </c>
      <c r="CJ35" s="57"/>
      <c r="CK35" s="6"/>
      <c r="CL35" s="6"/>
      <c r="CM35" s="59"/>
      <c r="CN35" s="6"/>
      <c r="CO35" s="56"/>
      <c r="CP35" s="5"/>
      <c r="CR35" s="10"/>
      <c r="CS35" s="11"/>
      <c r="CT35" s="5"/>
      <c r="CU35" s="5"/>
      <c r="CV35" s="5"/>
      <c r="CW35" s="5"/>
      <c r="CX35" s="5"/>
      <c r="CY35" s="10"/>
      <c r="CZ35" s="11"/>
      <c r="DA35" s="5"/>
      <c r="DB35" s="5"/>
      <c r="DC35" s="1"/>
      <c r="DD35" s="1"/>
      <c r="DF35" s="10">
        <f t="shared" ca="1" si="31"/>
        <v>0.63128069256998176</v>
      </c>
      <c r="DG35" s="11">
        <f t="shared" ca="1" si="15"/>
        <v>32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2"/>
        <v>E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3"/>
        <v>③</v>
      </c>
      <c r="AT36" s="6">
        <f t="shared" ca="1" si="33"/>
        <v>62</v>
      </c>
      <c r="AU36" s="6" t="str">
        <f t="shared" si="33"/>
        <v>×</v>
      </c>
      <c r="AV36" s="6">
        <f t="shared" ca="1" si="33"/>
        <v>3</v>
      </c>
      <c r="AW36" s="6" t="str">
        <f t="shared" si="33"/>
        <v>＝</v>
      </c>
      <c r="AX36" s="46">
        <f t="shared" ca="1" si="33"/>
        <v>186</v>
      </c>
      <c r="AY36" s="5"/>
      <c r="AZ36" s="6">
        <f t="shared" ca="1" si="34"/>
        <v>0</v>
      </c>
      <c r="BA36" s="6">
        <f t="shared" ca="1" si="34"/>
        <v>6</v>
      </c>
      <c r="BB36" s="6">
        <f t="shared" ca="1" si="34"/>
        <v>2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3</v>
      </c>
      <c r="BH36" s="54"/>
      <c r="BI36" s="55"/>
      <c r="BJ36" s="6">
        <f t="shared" ca="1" si="41"/>
        <v>0</v>
      </c>
      <c r="BK36" s="6">
        <f t="shared" ca="1" si="42"/>
        <v>1</v>
      </c>
      <c r="BL36" s="6">
        <f t="shared" ca="1" si="43"/>
        <v>8</v>
      </c>
      <c r="BM36" s="56">
        <f t="shared" ca="1" si="44"/>
        <v>6</v>
      </c>
      <c r="BO36" s="57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58"/>
      <c r="BV36" s="57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59"/>
      <c r="CA36" s="58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1</v>
      </c>
      <c r="CG36" s="6">
        <f t="shared" ca="1" si="40"/>
        <v>8</v>
      </c>
      <c r="CH36" s="6">
        <f t="shared" ca="1" si="40"/>
        <v>6</v>
      </c>
      <c r="CJ36" s="57"/>
      <c r="CK36" s="6"/>
      <c r="CL36" s="6"/>
      <c r="CM36" s="59"/>
      <c r="CN36" s="6"/>
      <c r="CO36" s="56"/>
      <c r="CP36" s="5"/>
      <c r="CR36" s="10"/>
      <c r="CS36" s="11"/>
      <c r="CT36" s="5"/>
      <c r="CU36" s="5"/>
      <c r="CV36" s="5"/>
      <c r="CW36" s="5"/>
      <c r="CX36" s="5"/>
      <c r="CY36" s="10"/>
      <c r="CZ36" s="11"/>
      <c r="DA36" s="5"/>
      <c r="DB36" s="5"/>
      <c r="DC36" s="1"/>
      <c r="DD36" s="1"/>
      <c r="DF36" s="10">
        <f t="shared" ca="1" si="31"/>
        <v>4.2780717714899774E-2</v>
      </c>
      <c r="DG36" s="11">
        <f t="shared" ca="1" si="15"/>
        <v>86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E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E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E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2"/>
        <v>E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3"/>
        <v>④</v>
      </c>
      <c r="AT37" s="6">
        <f t="shared" ca="1" si="33"/>
        <v>49</v>
      </c>
      <c r="AU37" s="6" t="str">
        <f t="shared" si="33"/>
        <v>×</v>
      </c>
      <c r="AV37" s="6">
        <f t="shared" ca="1" si="33"/>
        <v>2</v>
      </c>
      <c r="AW37" s="6" t="str">
        <f t="shared" si="33"/>
        <v>＝</v>
      </c>
      <c r="AX37" s="46">
        <f t="shared" ca="1" si="33"/>
        <v>98</v>
      </c>
      <c r="AY37" s="5"/>
      <c r="AZ37" s="6">
        <f t="shared" ca="1" si="34"/>
        <v>0</v>
      </c>
      <c r="BA37" s="6">
        <f t="shared" ca="1" si="34"/>
        <v>4</v>
      </c>
      <c r="BB37" s="6">
        <f t="shared" ca="1" si="34"/>
        <v>9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2</v>
      </c>
      <c r="BH37" s="54"/>
      <c r="BI37" s="55"/>
      <c r="BJ37" s="6">
        <f t="shared" ca="1" si="41"/>
        <v>0</v>
      </c>
      <c r="BK37" s="6">
        <f t="shared" ca="1" si="42"/>
        <v>0</v>
      </c>
      <c r="BL37" s="6">
        <f t="shared" ca="1" si="43"/>
        <v>9</v>
      </c>
      <c r="BM37" s="56">
        <f t="shared" ca="1" si="44"/>
        <v>8</v>
      </c>
      <c r="BO37" s="57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58"/>
      <c r="BV37" s="57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59"/>
      <c r="CA37" s="58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0</v>
      </c>
      <c r="CG37" s="6">
        <f t="shared" ca="1" si="40"/>
        <v>9</v>
      </c>
      <c r="CH37" s="6">
        <f t="shared" ca="1" si="40"/>
        <v>8</v>
      </c>
      <c r="CJ37" s="57"/>
      <c r="CK37" s="6"/>
      <c r="CL37" s="6"/>
      <c r="CM37" s="59"/>
      <c r="CN37" s="6"/>
      <c r="CO37" s="56"/>
      <c r="CP37" s="5"/>
      <c r="CR37" s="10"/>
      <c r="CS37" s="11"/>
      <c r="CT37" s="5"/>
      <c r="CU37" s="5"/>
      <c r="CV37" s="5"/>
      <c r="CW37" s="5"/>
      <c r="CX37" s="5"/>
      <c r="CY37" s="10"/>
      <c r="CZ37" s="11"/>
      <c r="DA37" s="5"/>
      <c r="DB37" s="5"/>
      <c r="DC37" s="1"/>
      <c r="DD37" s="1"/>
      <c r="DF37" s="10">
        <f t="shared" ca="1" si="31"/>
        <v>0.950396505796127</v>
      </c>
      <c r="DG37" s="11">
        <f t="shared" ca="1" si="15"/>
        <v>5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19" t="str">
        <f ca="1">B5</f>
        <v>0.76×6＝</v>
      </c>
      <c r="C38" s="120"/>
      <c r="D38" s="120"/>
      <c r="E38" s="120"/>
      <c r="F38" s="120"/>
      <c r="G38" s="123">
        <f ca="1">G5</f>
        <v>4.5600000000000005</v>
      </c>
      <c r="H38" s="123"/>
      <c r="I38" s="124"/>
      <c r="J38" s="22"/>
      <c r="K38" s="21"/>
      <c r="L38" s="119" t="str">
        <f ca="1">L5</f>
        <v>0.38×4＝</v>
      </c>
      <c r="M38" s="120"/>
      <c r="N38" s="120"/>
      <c r="O38" s="120"/>
      <c r="P38" s="120"/>
      <c r="Q38" s="123">
        <f ca="1">Q5</f>
        <v>1.52</v>
      </c>
      <c r="R38" s="123"/>
      <c r="S38" s="124"/>
      <c r="T38" s="22"/>
      <c r="U38" s="21"/>
      <c r="V38" s="119" t="str">
        <f ca="1">V5</f>
        <v>0.62×3＝</v>
      </c>
      <c r="W38" s="120"/>
      <c r="X38" s="120"/>
      <c r="Y38" s="120"/>
      <c r="Z38" s="120"/>
      <c r="AA38" s="123">
        <f ca="1">AA5</f>
        <v>1.86</v>
      </c>
      <c r="AB38" s="123"/>
      <c r="AC38" s="124"/>
      <c r="AD38" s="23"/>
      <c r="AG38" s="3" t="str">
        <f t="shared" ca="1" si="32"/>
        <v>E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3"/>
        <v>⑤</v>
      </c>
      <c r="AT38" s="6">
        <f t="shared" ca="1" si="33"/>
        <v>74</v>
      </c>
      <c r="AU38" s="6" t="str">
        <f t="shared" si="33"/>
        <v>×</v>
      </c>
      <c r="AV38" s="6">
        <f t="shared" ca="1" si="33"/>
        <v>7</v>
      </c>
      <c r="AW38" s="6" t="str">
        <f t="shared" si="33"/>
        <v>＝</v>
      </c>
      <c r="AX38" s="46">
        <f t="shared" ca="1" si="33"/>
        <v>518</v>
      </c>
      <c r="AY38" s="5"/>
      <c r="AZ38" s="6">
        <f t="shared" ca="1" si="34"/>
        <v>0</v>
      </c>
      <c r="BA38" s="6">
        <f t="shared" ca="1" si="34"/>
        <v>7</v>
      </c>
      <c r="BB38" s="6">
        <f t="shared" ca="1" si="34"/>
        <v>4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7</v>
      </c>
      <c r="BH38" s="54"/>
      <c r="BI38" s="55"/>
      <c r="BJ38" s="6">
        <f t="shared" ca="1" si="41"/>
        <v>0</v>
      </c>
      <c r="BK38" s="6">
        <f t="shared" ca="1" si="42"/>
        <v>5</v>
      </c>
      <c r="BL38" s="6">
        <f t="shared" ca="1" si="43"/>
        <v>1</v>
      </c>
      <c r="BM38" s="56">
        <f t="shared" ca="1" si="44"/>
        <v>8</v>
      </c>
      <c r="BO38" s="57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58"/>
      <c r="BV38" s="57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59"/>
      <c r="CA38" s="58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5</v>
      </c>
      <c r="CG38" s="6">
        <f t="shared" ca="1" si="40"/>
        <v>1</v>
      </c>
      <c r="CH38" s="6">
        <f t="shared" ca="1" si="40"/>
        <v>8</v>
      </c>
      <c r="CJ38" s="57"/>
      <c r="CK38" s="6"/>
      <c r="CL38" s="6"/>
      <c r="CM38" s="59"/>
      <c r="CN38" s="6"/>
      <c r="CO38" s="56"/>
      <c r="CP38" s="5"/>
      <c r="CR38" s="10"/>
      <c r="CS38" s="11"/>
      <c r="CT38" s="5"/>
      <c r="CU38" s="5"/>
      <c r="CV38" s="5"/>
      <c r="CW38" s="5"/>
      <c r="CX38" s="5"/>
      <c r="CY38" s="10"/>
      <c r="CZ38" s="11"/>
      <c r="DA38" s="5"/>
      <c r="DB38" s="5"/>
      <c r="DC38" s="1"/>
      <c r="DD38" s="1"/>
      <c r="DF38" s="10">
        <f t="shared" ca="1" si="31"/>
        <v>0.77944753573217918</v>
      </c>
      <c r="DG38" s="11">
        <f t="shared" ca="1" si="15"/>
        <v>21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2"/>
        <v>E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3"/>
        <v>⑥</v>
      </c>
      <c r="AT39" s="6">
        <f t="shared" ca="1" si="33"/>
        <v>36</v>
      </c>
      <c r="AU39" s="6" t="str">
        <f t="shared" si="33"/>
        <v>×</v>
      </c>
      <c r="AV39" s="6">
        <f t="shared" ca="1" si="33"/>
        <v>4</v>
      </c>
      <c r="AW39" s="6" t="str">
        <f t="shared" si="33"/>
        <v>＝</v>
      </c>
      <c r="AX39" s="46">
        <f t="shared" ca="1" si="33"/>
        <v>144</v>
      </c>
      <c r="AY39" s="5"/>
      <c r="AZ39" s="6">
        <f t="shared" ca="1" si="34"/>
        <v>0</v>
      </c>
      <c r="BA39" s="6">
        <f t="shared" ca="1" si="34"/>
        <v>3</v>
      </c>
      <c r="BB39" s="6">
        <f t="shared" ca="1" si="34"/>
        <v>6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4</v>
      </c>
      <c r="BH39" s="54"/>
      <c r="BI39" s="55"/>
      <c r="BJ39" s="6">
        <f t="shared" ca="1" si="41"/>
        <v>0</v>
      </c>
      <c r="BK39" s="6">
        <f t="shared" ca="1" si="42"/>
        <v>1</v>
      </c>
      <c r="BL39" s="6">
        <f t="shared" ca="1" si="43"/>
        <v>4</v>
      </c>
      <c r="BM39" s="56">
        <f t="shared" ca="1" si="44"/>
        <v>4</v>
      </c>
      <c r="BO39" s="57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58"/>
      <c r="BV39" s="57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59"/>
      <c r="CA39" s="58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1</v>
      </c>
      <c r="CG39" s="6">
        <f t="shared" ca="1" si="40"/>
        <v>4</v>
      </c>
      <c r="CH39" s="6">
        <f t="shared" ca="1" si="40"/>
        <v>4</v>
      </c>
      <c r="CJ39" s="57"/>
      <c r="CK39" s="6"/>
      <c r="CL39" s="6"/>
      <c r="CM39" s="59"/>
      <c r="CN39" s="6"/>
      <c r="CO39" s="56"/>
      <c r="CP39" s="5"/>
      <c r="CR39" s="10"/>
      <c r="CS39" s="11"/>
      <c r="CT39" s="5"/>
      <c r="CU39" s="5"/>
      <c r="CV39" s="5"/>
      <c r="CW39" s="5"/>
      <c r="CX39" s="5"/>
      <c r="CY39" s="10"/>
      <c r="CZ39" s="11"/>
      <c r="DA39" s="5"/>
      <c r="DB39" s="5"/>
      <c r="DC39" s="1"/>
      <c r="DD39" s="1"/>
      <c r="DF39" s="10">
        <f t="shared" ca="1" si="31"/>
        <v>0.71329065970489614</v>
      </c>
      <c r="DG39" s="11">
        <f t="shared" ca="1" si="15"/>
        <v>27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3"/>
      <c r="C40" s="93"/>
      <c r="D40" s="83"/>
      <c r="E40" s="84">
        <f ca="1">E7</f>
        <v>0</v>
      </c>
      <c r="F40" s="28" t="str">
        <f ca="1">F7</f>
        <v>.</v>
      </c>
      <c r="G40" s="29">
        <f ca="1">G7</f>
        <v>7</v>
      </c>
      <c r="H40" s="28">
        <f ca="1">H7</f>
        <v>0</v>
      </c>
      <c r="I40" s="85">
        <f ca="1">I7</f>
        <v>6</v>
      </c>
      <c r="J40" s="23"/>
      <c r="K40" s="26"/>
      <c r="L40" s="93"/>
      <c r="M40" s="93"/>
      <c r="N40" s="83"/>
      <c r="O40" s="84">
        <f ca="1">O7</f>
        <v>0</v>
      </c>
      <c r="P40" s="28" t="str">
        <f ca="1">P7</f>
        <v>.</v>
      </c>
      <c r="Q40" s="29">
        <f ca="1">Q7</f>
        <v>3</v>
      </c>
      <c r="R40" s="28">
        <f ca="1">R7</f>
        <v>0</v>
      </c>
      <c r="S40" s="85">
        <f ca="1">S7</f>
        <v>8</v>
      </c>
      <c r="T40" s="23"/>
      <c r="U40" s="26"/>
      <c r="V40" s="93"/>
      <c r="W40" s="93"/>
      <c r="X40" s="83"/>
      <c r="Y40" s="84">
        <f ca="1">Y7</f>
        <v>0</v>
      </c>
      <c r="Z40" s="28" t="str">
        <f ca="1">Z7</f>
        <v>.</v>
      </c>
      <c r="AA40" s="29">
        <f ca="1">AA7</f>
        <v>6</v>
      </c>
      <c r="AB40" s="28">
        <f ca="1">AB7</f>
        <v>0</v>
      </c>
      <c r="AC40" s="85">
        <f ca="1">AC7</f>
        <v>2</v>
      </c>
      <c r="AD40" s="23"/>
      <c r="AG40" s="3" t="str">
        <f t="shared" ca="1" si="32"/>
        <v>E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3"/>
        <v>⑦</v>
      </c>
      <c r="AT40" s="6">
        <f t="shared" ca="1" si="33"/>
        <v>11</v>
      </c>
      <c r="AU40" s="6" t="str">
        <f t="shared" si="33"/>
        <v>×</v>
      </c>
      <c r="AV40" s="6">
        <f t="shared" ca="1" si="33"/>
        <v>7</v>
      </c>
      <c r="AW40" s="6" t="str">
        <f t="shared" si="33"/>
        <v>＝</v>
      </c>
      <c r="AX40" s="46">
        <f t="shared" ca="1" si="33"/>
        <v>77</v>
      </c>
      <c r="AY40" s="5"/>
      <c r="AZ40" s="6">
        <f t="shared" ca="1" si="34"/>
        <v>0</v>
      </c>
      <c r="BA40" s="6">
        <f t="shared" ca="1" si="34"/>
        <v>1</v>
      </c>
      <c r="BB40" s="6">
        <f t="shared" ca="1" si="34"/>
        <v>1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7</v>
      </c>
      <c r="BH40" s="54"/>
      <c r="BI40" s="55"/>
      <c r="BJ40" s="6">
        <f t="shared" ca="1" si="41"/>
        <v>0</v>
      </c>
      <c r="BK40" s="6">
        <f t="shared" ca="1" si="42"/>
        <v>0</v>
      </c>
      <c r="BL40" s="6">
        <f t="shared" ca="1" si="43"/>
        <v>7</v>
      </c>
      <c r="BM40" s="56">
        <f t="shared" ca="1" si="44"/>
        <v>7</v>
      </c>
      <c r="BO40" s="57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58"/>
      <c r="BV40" s="57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59"/>
      <c r="CA40" s="58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0</v>
      </c>
      <c r="CG40" s="6">
        <f t="shared" ca="1" si="40"/>
        <v>7</v>
      </c>
      <c r="CH40" s="6">
        <f t="shared" ca="1" si="40"/>
        <v>7</v>
      </c>
      <c r="CJ40" s="57"/>
      <c r="CK40" s="6"/>
      <c r="CL40" s="6"/>
      <c r="CM40" s="59"/>
      <c r="CN40" s="6"/>
      <c r="CO40" s="56"/>
      <c r="CR40" s="10"/>
      <c r="CS40" s="11"/>
      <c r="CT40" s="5"/>
      <c r="CU40" s="5"/>
      <c r="CV40" s="5"/>
      <c r="CW40" s="5"/>
      <c r="CX40" s="5"/>
      <c r="CY40" s="10"/>
      <c r="CZ40" s="11"/>
      <c r="DA40" s="5"/>
      <c r="DB40" s="5"/>
      <c r="DC40" s="1"/>
      <c r="DD40" s="1"/>
      <c r="DF40" s="10">
        <f t="shared" ca="1" si="31"/>
        <v>0.74641879232059061</v>
      </c>
      <c r="DG40" s="11">
        <f t="shared" ca="1" si="15"/>
        <v>24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94"/>
      <c r="C41" s="94"/>
      <c r="D41" s="86" t="str">
        <f>$D$8</f>
        <v>×</v>
      </c>
      <c r="E41" s="87">
        <f>E8</f>
        <v>0</v>
      </c>
      <c r="F41" s="31"/>
      <c r="G41" s="32">
        <f ca="1">G8</f>
        <v>0</v>
      </c>
      <c r="H41" s="33"/>
      <c r="I41" s="88">
        <f ca="1">I8</f>
        <v>6</v>
      </c>
      <c r="J41" s="23"/>
      <c r="K41" s="26"/>
      <c r="L41" s="94"/>
      <c r="M41" s="94"/>
      <c r="N41" s="86" t="str">
        <f>$D$8</f>
        <v>×</v>
      </c>
      <c r="O41" s="87">
        <f>O8</f>
        <v>0</v>
      </c>
      <c r="P41" s="31"/>
      <c r="Q41" s="32">
        <f ca="1">Q8</f>
        <v>0</v>
      </c>
      <c r="R41" s="33"/>
      <c r="S41" s="88">
        <f ca="1">S8</f>
        <v>4</v>
      </c>
      <c r="T41" s="23"/>
      <c r="U41" s="26"/>
      <c r="V41" s="94"/>
      <c r="W41" s="94"/>
      <c r="X41" s="86" t="str">
        <f>$X$8</f>
        <v>×</v>
      </c>
      <c r="Y41" s="87">
        <f>Y8</f>
        <v>0</v>
      </c>
      <c r="Z41" s="31"/>
      <c r="AA41" s="32">
        <f ca="1">AA8</f>
        <v>0</v>
      </c>
      <c r="AB41" s="33"/>
      <c r="AC41" s="88">
        <f ca="1">AC8</f>
        <v>3</v>
      </c>
      <c r="AD41" s="23"/>
      <c r="AG41" s="3" t="str">
        <f t="shared" ca="1" si="32"/>
        <v>E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3"/>
        <v>⑧</v>
      </c>
      <c r="AT41" s="6">
        <f t="shared" ca="1" si="33"/>
        <v>48</v>
      </c>
      <c r="AU41" s="6" t="str">
        <f t="shared" si="33"/>
        <v>×</v>
      </c>
      <c r="AV41" s="6">
        <f t="shared" ca="1" si="33"/>
        <v>3</v>
      </c>
      <c r="AW41" s="6" t="str">
        <f t="shared" si="33"/>
        <v>＝</v>
      </c>
      <c r="AX41" s="46">
        <f t="shared" ca="1" si="33"/>
        <v>144</v>
      </c>
      <c r="AY41" s="5"/>
      <c r="AZ41" s="6">
        <f t="shared" ca="1" si="34"/>
        <v>0</v>
      </c>
      <c r="BA41" s="6">
        <f t="shared" ca="1" si="34"/>
        <v>4</v>
      </c>
      <c r="BB41" s="6">
        <f t="shared" ca="1" si="34"/>
        <v>8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3</v>
      </c>
      <c r="BH41" s="54"/>
      <c r="BI41" s="55"/>
      <c r="BJ41" s="6">
        <f t="shared" ca="1" si="41"/>
        <v>0</v>
      </c>
      <c r="BK41" s="6">
        <f t="shared" ca="1" si="42"/>
        <v>1</v>
      </c>
      <c r="BL41" s="6">
        <f t="shared" ca="1" si="43"/>
        <v>4</v>
      </c>
      <c r="BM41" s="56">
        <f t="shared" ca="1" si="44"/>
        <v>4</v>
      </c>
      <c r="BO41" s="57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58"/>
      <c r="BV41" s="57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59"/>
      <c r="CA41" s="58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1</v>
      </c>
      <c r="CG41" s="6">
        <f t="shared" ca="1" si="40"/>
        <v>4</v>
      </c>
      <c r="CH41" s="6">
        <f t="shared" ca="1" si="40"/>
        <v>4</v>
      </c>
      <c r="CJ41" s="57"/>
      <c r="CK41" s="6"/>
      <c r="CL41" s="6"/>
      <c r="CM41" s="59"/>
      <c r="CN41" s="6"/>
      <c r="CO41" s="56"/>
      <c r="CR41" s="10"/>
      <c r="CS41" s="11"/>
      <c r="CT41" s="5"/>
      <c r="CU41" s="5"/>
      <c r="CV41" s="5"/>
      <c r="CW41" s="5"/>
      <c r="CX41" s="5"/>
      <c r="CY41" s="10"/>
      <c r="CZ41" s="11"/>
      <c r="DA41" s="5"/>
      <c r="DB41" s="5"/>
      <c r="DC41" s="1"/>
      <c r="DD41" s="1"/>
      <c r="DF41" s="10">
        <f t="shared" ca="1" si="31"/>
        <v>0.50489766134593439</v>
      </c>
      <c r="DG41" s="11">
        <f t="shared" ca="1" si="15"/>
        <v>42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95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9">
        <f ca="1">IF(OR($A$37="A",$A$37="C",$A$37="D"),$BJ$34,IF($A$37="B",$BQ$34,$CE$34))</f>
        <v>0</v>
      </c>
      <c r="E42" s="90">
        <f ca="1">IF(OR($A$37="A",$A$37="C",$A$37="D"),$BK$34,IF($A$37="B",$BR$34,$CF$34))</f>
        <v>4</v>
      </c>
      <c r="F42" s="35" t="str">
        <f ca="1">IF(OR(A37="E",A37="G"),F40,)</f>
        <v>.</v>
      </c>
      <c r="G42" s="60">
        <f ca="1">IF(OR($A$37="A",$A$37="C",$A$37="D"),$BL$34,IF($A$37="B",$BS$34,$CG$34))</f>
        <v>5</v>
      </c>
      <c r="H42" s="35">
        <f ca="1">IF(OR(A37="E",A37="G"),H40,)</f>
        <v>0</v>
      </c>
      <c r="I42" s="91">
        <f ca="1">IF(OR($A$37="A",$A$37="C",$A$37="D"),$BM$34,IF($A$37="B",$BT$34,$CH$34))</f>
        <v>6</v>
      </c>
      <c r="J42" s="23"/>
      <c r="K42" s="26"/>
      <c r="L42" s="95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9">
        <f ca="1">IF(OR($K$37="A",$K$37="C",$K$37="D"),$BJ$35,IF($K$37="B",$BQ$35,$CE$35))</f>
        <v>0</v>
      </c>
      <c r="O42" s="90">
        <f ca="1">IF(OR($K$37="A",$K$37="C",$K$37="D"),$BK$35,IF($K$37="B",$BR$35,$CF$35))</f>
        <v>1</v>
      </c>
      <c r="P42" s="35" t="str">
        <f ca="1">IF(OR(K37="E",K37="G"),P40,)</f>
        <v>.</v>
      </c>
      <c r="Q42" s="60">
        <f ca="1">IF(OR($K$37="A",$K$37="C",$K$37="D"),$BL$35,IF($K$37="B",$BS$35,$CG$35))</f>
        <v>5</v>
      </c>
      <c r="R42" s="35">
        <f ca="1">IF(OR(K37="E",K37="G"),R40,)</f>
        <v>0</v>
      </c>
      <c r="S42" s="91">
        <f ca="1">IF(OR($K$37="A",$K$37="C",$K$37="D"),$BM$35,IF($K$37="B",$BT$35,$CH$35))</f>
        <v>2</v>
      </c>
      <c r="T42" s="23"/>
      <c r="U42" s="26"/>
      <c r="V42" s="95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9">
        <f ca="1">IF(OR($U$37="A",$U$37="C",$U$37="D"),$BJ$36,IF($U$37="B",$BQ$36,$CE$36))</f>
        <v>0</v>
      </c>
      <c r="Y42" s="90">
        <f ca="1">IF(OR($U$37="A",$U$37="C",$U$37="D"),$BK$36,IF($U$37="B",$BR$36,$CF$36))</f>
        <v>1</v>
      </c>
      <c r="Z42" s="35" t="str">
        <f ca="1">IF(OR(U37="E",U37="G"),Z40,)</f>
        <v>.</v>
      </c>
      <c r="AA42" s="60">
        <f ca="1">IF(OR($U$37="A",$U$37="C",$U$37="D"),$BL$36,IF($U$37="B",$BS$36,$CG$36))</f>
        <v>8</v>
      </c>
      <c r="AB42" s="35">
        <f ca="1">IF(OR(U37="E",U37="G"),AB40,)</f>
        <v>0</v>
      </c>
      <c r="AC42" s="91">
        <f ca="1">IF(OR($U$37="A",$U$37="C",$U$37="D"),$BM$36,IF($U$37="B",$BT$36,$CH$36))</f>
        <v>6</v>
      </c>
      <c r="AD42" s="23"/>
      <c r="AG42" s="3" t="str">
        <f t="shared" ca="1" si="32"/>
        <v>E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3"/>
        <v>⑨</v>
      </c>
      <c r="AT42" s="6">
        <f t="shared" ca="1" si="33"/>
        <v>94</v>
      </c>
      <c r="AU42" s="6" t="str">
        <f t="shared" si="33"/>
        <v>×</v>
      </c>
      <c r="AV42" s="6">
        <f t="shared" ca="1" si="33"/>
        <v>3</v>
      </c>
      <c r="AW42" s="6" t="str">
        <f t="shared" si="33"/>
        <v>＝</v>
      </c>
      <c r="AX42" s="46">
        <f t="shared" ca="1" si="33"/>
        <v>282</v>
      </c>
      <c r="AY42" s="5"/>
      <c r="AZ42" s="6">
        <f t="shared" ca="1" si="34"/>
        <v>0</v>
      </c>
      <c r="BA42" s="6">
        <f t="shared" ca="1" si="34"/>
        <v>9</v>
      </c>
      <c r="BB42" s="6">
        <f t="shared" ca="1" si="34"/>
        <v>4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3</v>
      </c>
      <c r="BH42" s="61"/>
      <c r="BI42" s="62"/>
      <c r="BJ42" s="63">
        <f t="shared" ca="1" si="41"/>
        <v>0</v>
      </c>
      <c r="BK42" s="63">
        <f t="shared" ca="1" si="42"/>
        <v>2</v>
      </c>
      <c r="BL42" s="63">
        <f t="shared" ca="1" si="43"/>
        <v>8</v>
      </c>
      <c r="BM42" s="64">
        <f t="shared" ca="1" si="44"/>
        <v>2</v>
      </c>
      <c r="BO42" s="65"/>
      <c r="BP42" s="63">
        <f t="shared" ca="1" si="45"/>
        <v>0</v>
      </c>
      <c r="BQ42" s="63">
        <f t="shared" ca="1" si="46"/>
        <v>0</v>
      </c>
      <c r="BR42" s="63">
        <f t="shared" ca="1" si="47"/>
        <v>0</v>
      </c>
      <c r="BS42" s="63">
        <f t="shared" ca="1" si="48"/>
        <v>0</v>
      </c>
      <c r="BT42" s="66"/>
      <c r="BV42" s="65">
        <f t="shared" ca="1" si="36"/>
        <v>0</v>
      </c>
      <c r="BW42" s="63">
        <f t="shared" ca="1" si="37"/>
        <v>0</v>
      </c>
      <c r="BX42" s="63">
        <f t="shared" ca="1" si="38"/>
        <v>0</v>
      </c>
      <c r="BY42" s="63">
        <f t="shared" ca="1" si="39"/>
        <v>0</v>
      </c>
      <c r="BZ42" s="67"/>
      <c r="CA42" s="66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2</v>
      </c>
      <c r="CG42" s="6">
        <f t="shared" ca="1" si="40"/>
        <v>8</v>
      </c>
      <c r="CH42" s="6">
        <f t="shared" ca="1" si="40"/>
        <v>2</v>
      </c>
      <c r="CJ42" s="65"/>
      <c r="CK42" s="63"/>
      <c r="CL42" s="63"/>
      <c r="CM42" s="67"/>
      <c r="CN42" s="63"/>
      <c r="CO42" s="64"/>
      <c r="CR42" s="10"/>
      <c r="CS42" s="11"/>
      <c r="CT42" s="5"/>
      <c r="CU42" s="5"/>
      <c r="CV42" s="5"/>
      <c r="CW42" s="5"/>
      <c r="CX42" s="5"/>
      <c r="CY42" s="10"/>
      <c r="CZ42" s="11"/>
      <c r="DA42" s="5"/>
      <c r="DB42" s="5"/>
      <c r="DC42" s="1"/>
      <c r="DD42" s="1"/>
      <c r="DF42" s="10">
        <f t="shared" ca="1" si="31"/>
        <v>0.27594438295360602</v>
      </c>
      <c r="DG42" s="11">
        <f t="shared" ca="1" si="15"/>
        <v>65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36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0</v>
      </c>
      <c r="D43" s="82">
        <f ca="1">IF(OR($A$37="A",$A$37="D"),$BQ$34,IF(OR($A$37="B",$A$37="C"),$BX$34,$CL$34))</f>
        <v>0</v>
      </c>
      <c r="E43" s="92">
        <f ca="1">IF(OR($A$37="A",$A$37="D"),$BR$34,IF(OR($A$37="B",$A$37="C"),$BY$34,$CM$34))</f>
        <v>0</v>
      </c>
      <c r="F43" s="34"/>
      <c r="G43" s="37" t="str">
        <f ca="1">IF(OR($A$37="A",$A$37="D"),$BS$34,IF($A$37="B","",IF($A$37="C",$BZ$34,"")))</f>
        <v/>
      </c>
      <c r="H43" s="34"/>
      <c r="I43" s="82"/>
      <c r="J43" s="23"/>
      <c r="K43" s="36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0</v>
      </c>
      <c r="N43" s="82">
        <f ca="1">IF(OR($K$37="A",$K$37="D"),$BQ$35,IF(OR($K$37="B",$K$37="C"),$BX$35,$CL$35))</f>
        <v>0</v>
      </c>
      <c r="O43" s="92">
        <f ca="1">IF(OR($K$37="A",$K$37="D"),$BR$35,IF(OR($K$37="B",$K$37="C"),$BY$35,$CM$35))</f>
        <v>0</v>
      </c>
      <c r="P43" s="34"/>
      <c r="Q43" s="37" t="str">
        <f ca="1">IF(OR($K$37="A",$K$37="D"),$BS$35,IF($K$37="B","",IF($K$37="C",$BZ$35,"")))</f>
        <v/>
      </c>
      <c r="R43" s="34"/>
      <c r="S43" s="82"/>
      <c r="T43" s="23"/>
      <c r="U43" s="36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0</v>
      </c>
      <c r="Y43" s="92">
        <f ca="1">IF(OR($U$37="A",$U$37="D"),$BR$36,IF(OR($U$37="B",$U$37="C"),$BY$36,$CM$36))</f>
        <v>0</v>
      </c>
      <c r="Z43" s="34"/>
      <c r="AA43" s="37" t="str">
        <f ca="1">IF(OR($U$37="A",$U$37="D"),$BS$36,IF($U$37="B","",IF($U$37="C",$BZ$36,"")))</f>
        <v/>
      </c>
      <c r="AB43" s="34"/>
      <c r="AC43" s="82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/>
      <c r="CZ43" s="11"/>
      <c r="DA43" s="5"/>
      <c r="DB43" s="5"/>
      <c r="DC43" s="1"/>
      <c r="DD43" s="1"/>
      <c r="DF43" s="10">
        <f t="shared" ca="1" si="31"/>
        <v>0.38036109995288769</v>
      </c>
      <c r="DG43" s="11">
        <f t="shared" ca="1" si="15"/>
        <v>53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36"/>
      <c r="B44" s="82" t="str">
        <f ca="1">IF($A$37="A",$BV$34,IF(OR($A$37="B",$A$37="C",$A$37="D"),$CC$34,""))</f>
        <v/>
      </c>
      <c r="C44" s="82" t="str">
        <f ca="1">IF($A$37="A",$BW$34,IF(OR($A$37="B",$A$37="C",$A$37="D"),$CD$34,""))</f>
        <v/>
      </c>
      <c r="D44" s="82" t="str">
        <f ca="1">IF($A$37="A",$BX$34,IF(OR($A$37="B",$A$37="C",$A$37="D"),$CE$34,""))</f>
        <v/>
      </c>
      <c r="E44" s="92" t="str">
        <f ca="1">IF($A$37="A",$BY$34,IF(OR($A$37="B",$A$37="C",$A$37="D"),$CF$34,""))</f>
        <v/>
      </c>
      <c r="F44" s="34">
        <f ca="1">IF(A37="D",F40,)</f>
        <v>0</v>
      </c>
      <c r="G44" s="37" t="str">
        <f ca="1">IF($A$37="A","",IF(OR($A$37="B",$A$37="C",$A$37="D"),$CG$34,""))</f>
        <v/>
      </c>
      <c r="H44" s="34">
        <f ca="1">IF(A37="D",H40,)</f>
        <v>0</v>
      </c>
      <c r="I44" s="82" t="str">
        <f ca="1">IF($A$37="A","",IF(OR($A$37="B",$A$37="C",$A$37="D"),$CH$34,""))</f>
        <v/>
      </c>
      <c r="J44" s="23"/>
      <c r="K44" s="36"/>
      <c r="L44" s="82" t="str">
        <f ca="1">IF($K$37="A",$BV$35,IF(OR($K$37="B",$K$37="C",$K$37="D"),$CC$35,""))</f>
        <v/>
      </c>
      <c r="M44" s="82" t="str">
        <f ca="1">IF($K$37="A",$BW$35,IF(OR($K$37="B",$K$37="C",$K$37="D"),$CD$35,""))</f>
        <v/>
      </c>
      <c r="N44" s="82" t="str">
        <f ca="1">IF($K$37="A",$BX$35,IF(OR($K$37="B",$K$37="C",$K$37="D"),$CE$35,""))</f>
        <v/>
      </c>
      <c r="O44" s="92" t="str">
        <f ca="1">IF($K$37="A",$BY$35,IF(OR($K$37="B",$K$37="C",$K$37="D"),$CF$35,""))</f>
        <v/>
      </c>
      <c r="P44" s="34">
        <f ca="1">IF(K37="D",P40,)</f>
        <v>0</v>
      </c>
      <c r="Q44" s="37" t="str">
        <f ca="1">IF($K$37="A","",IF(OR($K$37="B",$K$37="C",$K$37="D"),$CG$35,""))</f>
        <v/>
      </c>
      <c r="R44" s="34">
        <f ca="1">IF(K37="D",R40,)</f>
        <v>0</v>
      </c>
      <c r="S44" s="82" t="str">
        <f ca="1">IF($K$37="A","",IF(OR($K$37="B",$K$37="C",$K$37="D"),$CH$35,""))</f>
        <v/>
      </c>
      <c r="T44" s="23"/>
      <c r="U44" s="36"/>
      <c r="V44" s="82" t="str">
        <f ca="1">IF($U$37="A",$BV$36,IF(OR($U$37="B",$U$37="C",$U$37="D"),$CC$36,""))</f>
        <v/>
      </c>
      <c r="W44" s="82" t="str">
        <f ca="1">IF($U$37="A",$BW$36,IF(OR($U$37="B",$U$37="C",$U$37="D"),$CD$36,""))</f>
        <v/>
      </c>
      <c r="X44" s="82" t="str">
        <f ca="1">IF($U$37="A",$BX$36,IF(OR($U$37="B",$U$37="C",$U$37="D"),$CE$36,""))</f>
        <v/>
      </c>
      <c r="Y44" s="92" t="str">
        <f ca="1">IF($U$37="A",$BY$36,IF(OR($U$37="B",$U$37="C",$U$37="D"),$CF$36,""))</f>
        <v/>
      </c>
      <c r="Z44" s="34">
        <f ca="1">IF(U37="D",Z40,)</f>
        <v>0</v>
      </c>
      <c r="AA44" s="37" t="str">
        <f ca="1">IF($U$37="A","",IF(OR($U$37="B",$U$37="C",$U$37="D"),$CG$36,""))</f>
        <v/>
      </c>
      <c r="AB44" s="34">
        <f ca="1">IF(U37="D",AB40,)</f>
        <v>0</v>
      </c>
      <c r="AC44" s="82" t="str">
        <f ca="1">IF($U$37="A","",IF(OR($U$37="B",$U$37="C",$U$37="D"),$CH$36,""))</f>
        <v/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/>
      <c r="CZ44" s="11"/>
      <c r="DA44" s="5"/>
      <c r="DB44" s="5"/>
      <c r="DC44" s="1"/>
      <c r="DD44" s="1"/>
      <c r="DF44" s="10">
        <f t="shared" ca="1" si="31"/>
        <v>0.96467193563271114</v>
      </c>
      <c r="DG44" s="11">
        <f t="shared" ca="1" si="15"/>
        <v>3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2" t="str">
        <f ca="1">IF($A$37="A",$CC$34,"")</f>
        <v/>
      </c>
      <c r="C45" s="92" t="str">
        <f ca="1">IF($A$37="A",$CD$34,"")</f>
        <v/>
      </c>
      <c r="D45" s="92" t="str">
        <f ca="1">IF($A$37="A",$CE$34,"")</f>
        <v/>
      </c>
      <c r="E45" s="92" t="str">
        <f ca="1">IF($A$37="A",$CF$34,"")</f>
        <v/>
      </c>
      <c r="F45" s="38"/>
      <c r="G45" s="38" t="str">
        <f ca="1">IF($A$37="A",$CG$34,"")</f>
        <v/>
      </c>
      <c r="H45" s="38"/>
      <c r="I45" s="38" t="str">
        <f ca="1">IF($A$37="A",$CH$34,"")</f>
        <v/>
      </c>
      <c r="J45" s="23"/>
      <c r="K45" s="26"/>
      <c r="L45" s="92" t="str">
        <f ca="1">IF($K$37="A",$CC$35,"")</f>
        <v/>
      </c>
      <c r="M45" s="92" t="str">
        <f ca="1">IF($K$37="A",$CD$35,"")</f>
        <v/>
      </c>
      <c r="N45" s="92" t="str">
        <f ca="1">IF($K$37="A",$CE$35,"")</f>
        <v/>
      </c>
      <c r="O45" s="92" t="str">
        <f ca="1">IF($K$37="A",$CF$35,"")</f>
        <v/>
      </c>
      <c r="P45" s="38"/>
      <c r="Q45" s="38" t="str">
        <f ca="1">IF($K$37="A",$CG$35,"")</f>
        <v/>
      </c>
      <c r="R45" s="38"/>
      <c r="S45" s="38" t="str">
        <f ca="1">IF($K$37="A",$CH$35,"")</f>
        <v/>
      </c>
      <c r="T45" s="23"/>
      <c r="U45" s="26"/>
      <c r="V45" s="92" t="str">
        <f ca="1">IF($U$37="A",$CC$36,"")</f>
        <v/>
      </c>
      <c r="W45" s="92" t="str">
        <f ca="1">IF($U$37="A",$CD$36,"")</f>
        <v/>
      </c>
      <c r="X45" s="92" t="str">
        <f ca="1">IF($U$37="A",$CE$36,"")</f>
        <v/>
      </c>
      <c r="Y45" s="92" t="str">
        <f ca="1">IF($U$37="A",$CF$36,"")</f>
        <v/>
      </c>
      <c r="Z45" s="38"/>
      <c r="AA45" s="38" t="str">
        <f ca="1">IF($U$37="A",$CG$36,"")</f>
        <v/>
      </c>
      <c r="AB45" s="38"/>
      <c r="AC45" s="38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/>
      <c r="CZ45" s="11"/>
      <c r="DA45" s="5"/>
      <c r="DB45" s="5"/>
      <c r="DC45" s="1"/>
      <c r="DD45" s="1"/>
      <c r="DF45" s="10">
        <f t="shared" ca="1" si="31"/>
        <v>0.40557416519141609</v>
      </c>
      <c r="DG45" s="11">
        <f t="shared" ca="1" si="15"/>
        <v>48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45"/>
      <c r="B46" s="43"/>
      <c r="C46" s="43"/>
      <c r="D46" s="43"/>
      <c r="E46" s="43"/>
      <c r="F46" s="43"/>
      <c r="G46" s="43"/>
      <c r="H46" s="43"/>
      <c r="I46" s="43"/>
      <c r="J46" s="44"/>
      <c r="K46" s="45"/>
      <c r="L46" s="43"/>
      <c r="M46" s="43"/>
      <c r="N46" s="43"/>
      <c r="O46" s="43"/>
      <c r="P46" s="43"/>
      <c r="Q46" s="43"/>
      <c r="R46" s="43"/>
      <c r="S46" s="43"/>
      <c r="T46" s="44"/>
      <c r="U46" s="45"/>
      <c r="V46" s="43"/>
      <c r="W46" s="43"/>
      <c r="X46" s="43"/>
      <c r="Y46" s="43"/>
      <c r="Z46" s="43"/>
      <c r="AA46" s="43"/>
      <c r="AB46" s="43"/>
      <c r="AC46" s="43"/>
      <c r="AD46" s="44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/>
      <c r="CZ46" s="11"/>
      <c r="DA46" s="5"/>
      <c r="DB46" s="5"/>
      <c r="DC46" s="1"/>
      <c r="DD46" s="1"/>
      <c r="DF46" s="10">
        <f t="shared" ca="1" si="31"/>
        <v>0.71142710113171426</v>
      </c>
      <c r="DG46" s="11">
        <f t="shared" ca="1" si="15"/>
        <v>28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E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E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E</v>
      </c>
      <c r="V47" s="16"/>
      <c r="W47" s="18"/>
      <c r="X47" s="18"/>
      <c r="Y47" s="19"/>
      <c r="Z47" s="19"/>
      <c r="AA47" s="19"/>
      <c r="AB47" s="19"/>
      <c r="AC47" s="19"/>
      <c r="AD47" s="20"/>
      <c r="AG47" s="68" t="s">
        <v>15</v>
      </c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71"/>
      <c r="AX47" s="72" t="s">
        <v>23</v>
      </c>
      <c r="AY47" s="72" t="s">
        <v>24</v>
      </c>
      <c r="AZ47" s="72" t="s">
        <v>25</v>
      </c>
      <c r="BA47" s="72" t="s">
        <v>26</v>
      </c>
      <c r="BB47" s="72" t="s">
        <v>37</v>
      </c>
      <c r="BC47" s="72" t="s">
        <v>27</v>
      </c>
      <c r="BD47" s="72" t="s">
        <v>38</v>
      </c>
      <c r="CR47" s="10"/>
      <c r="CS47" s="11"/>
      <c r="CT47" s="5"/>
      <c r="CU47" s="5"/>
      <c r="CV47" s="5"/>
      <c r="CW47" s="5"/>
      <c r="CX47" s="5"/>
      <c r="CY47" s="10"/>
      <c r="CZ47" s="11"/>
      <c r="DA47" s="5"/>
      <c r="DB47" s="5"/>
      <c r="DC47" s="1"/>
      <c r="DD47" s="1"/>
      <c r="DF47" s="10">
        <f t="shared" ca="1" si="31"/>
        <v>0.35026846389940236</v>
      </c>
      <c r="DG47" s="11">
        <f t="shared" ca="1" si="15"/>
        <v>56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19" t="str">
        <f ca="1">B15</f>
        <v>0.49×2＝</v>
      </c>
      <c r="C48" s="120"/>
      <c r="D48" s="120"/>
      <c r="E48" s="120"/>
      <c r="F48" s="120"/>
      <c r="G48" s="123">
        <f ca="1">G15</f>
        <v>0.98</v>
      </c>
      <c r="H48" s="123"/>
      <c r="I48" s="124"/>
      <c r="J48" s="22"/>
      <c r="K48" s="21"/>
      <c r="L48" s="119" t="str">
        <f ca="1">L15</f>
        <v>0.74×7＝</v>
      </c>
      <c r="M48" s="120"/>
      <c r="N48" s="120"/>
      <c r="O48" s="120"/>
      <c r="P48" s="120"/>
      <c r="Q48" s="123">
        <f ca="1">Q15</f>
        <v>5.18</v>
      </c>
      <c r="R48" s="123"/>
      <c r="S48" s="124"/>
      <c r="T48" s="22"/>
      <c r="U48" s="21"/>
      <c r="V48" s="119" t="str">
        <f ca="1">V15</f>
        <v>0.36×4＝</v>
      </c>
      <c r="W48" s="120"/>
      <c r="X48" s="120"/>
      <c r="Y48" s="120"/>
      <c r="Z48" s="120"/>
      <c r="AA48" s="123">
        <f ca="1">AA15</f>
        <v>1.44</v>
      </c>
      <c r="AB48" s="123"/>
      <c r="AC48" s="124"/>
      <c r="AD48" s="23"/>
      <c r="AG48" s="68" t="s">
        <v>16</v>
      </c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71">
        <v>0</v>
      </c>
      <c r="AX48" s="72" t="s">
        <v>28</v>
      </c>
      <c r="AY48" s="72" t="s">
        <v>31</v>
      </c>
      <c r="AZ48" s="72" t="s">
        <v>33</v>
      </c>
      <c r="BA48" s="72" t="s">
        <v>35</v>
      </c>
      <c r="BB48" s="72"/>
      <c r="BC48" s="72"/>
      <c r="BD48" s="72"/>
      <c r="CR48" s="10"/>
      <c r="CS48" s="11"/>
      <c r="CT48" s="5"/>
      <c r="CU48" s="5"/>
      <c r="CV48" s="5"/>
      <c r="CW48" s="5"/>
      <c r="CX48" s="5"/>
      <c r="CY48" s="10"/>
      <c r="CZ48" s="11"/>
      <c r="DA48" s="5"/>
      <c r="DB48" s="5"/>
      <c r="DC48" s="1"/>
      <c r="DD48" s="1"/>
      <c r="DF48" s="10">
        <f t="shared" ca="1" si="31"/>
        <v>0.78296477261699249</v>
      </c>
      <c r="DG48" s="11">
        <f t="shared" ca="1" si="15"/>
        <v>20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68" t="s">
        <v>17</v>
      </c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>
        <v>0</v>
      </c>
      <c r="AT49" s="71"/>
      <c r="AX49" s="72" t="s">
        <v>29</v>
      </c>
      <c r="AY49" s="72" t="s">
        <v>32</v>
      </c>
      <c r="AZ49" s="72" t="s">
        <v>34</v>
      </c>
      <c r="BA49" s="72" t="s">
        <v>36</v>
      </c>
      <c r="BB49" s="72"/>
      <c r="BC49" s="72"/>
      <c r="BD49" s="72"/>
      <c r="BI49" s="72"/>
      <c r="BJ49" s="72"/>
      <c r="BK49" s="72"/>
      <c r="CR49" s="10"/>
      <c r="CS49" s="11"/>
      <c r="CT49" s="5"/>
      <c r="CU49" s="5"/>
      <c r="CV49" s="5"/>
      <c r="CW49" s="5"/>
      <c r="CX49" s="5"/>
      <c r="CY49" s="10"/>
      <c r="CZ49" s="11"/>
      <c r="DA49" s="5"/>
      <c r="DB49" s="5"/>
      <c r="DC49" s="1"/>
      <c r="DD49" s="1"/>
      <c r="DF49" s="10">
        <f t="shared" ca="1" si="31"/>
        <v>0.7167787826564459</v>
      </c>
      <c r="DG49" s="11">
        <f t="shared" ca="1" si="15"/>
        <v>26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3"/>
      <c r="C50" s="93"/>
      <c r="D50" s="83"/>
      <c r="E50" s="84">
        <f ca="1">E17</f>
        <v>0</v>
      </c>
      <c r="F50" s="28" t="str">
        <f ca="1">F17</f>
        <v>.</v>
      </c>
      <c r="G50" s="29">
        <f ca="1">G17</f>
        <v>4</v>
      </c>
      <c r="H50" s="28">
        <f ca="1">H17</f>
        <v>0</v>
      </c>
      <c r="I50" s="85">
        <f ca="1">I17</f>
        <v>9</v>
      </c>
      <c r="J50" s="23"/>
      <c r="K50" s="26"/>
      <c r="L50" s="93"/>
      <c r="M50" s="93"/>
      <c r="N50" s="83"/>
      <c r="O50" s="84">
        <f ca="1">O17</f>
        <v>0</v>
      </c>
      <c r="P50" s="28" t="str">
        <f ca="1">P17</f>
        <v>.</v>
      </c>
      <c r="Q50" s="29">
        <f ca="1">Q17</f>
        <v>7</v>
      </c>
      <c r="R50" s="28">
        <f ca="1">R17</f>
        <v>0</v>
      </c>
      <c r="S50" s="85">
        <f ca="1">S17</f>
        <v>4</v>
      </c>
      <c r="T50" s="23"/>
      <c r="U50" s="26"/>
      <c r="V50" s="93"/>
      <c r="W50" s="93"/>
      <c r="X50" s="83"/>
      <c r="Y50" s="84">
        <f ca="1">Y17</f>
        <v>0</v>
      </c>
      <c r="Z50" s="28" t="str">
        <f ca="1">Z17</f>
        <v>.</v>
      </c>
      <c r="AA50" s="29">
        <f ca="1">AA17</f>
        <v>3</v>
      </c>
      <c r="AB50" s="28">
        <f ca="1">AB17</f>
        <v>0</v>
      </c>
      <c r="AC50" s="85">
        <f ca="1">AC17</f>
        <v>6</v>
      </c>
      <c r="AD50" s="23"/>
      <c r="AG50" s="68" t="s">
        <v>18</v>
      </c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>
        <v>0</v>
      </c>
      <c r="AS50" s="70"/>
      <c r="AT50" s="71"/>
      <c r="AX50" s="72" t="s">
        <v>30</v>
      </c>
      <c r="AY50" s="72"/>
      <c r="AZ50" s="72"/>
      <c r="BA50" s="72"/>
      <c r="BB50" s="72"/>
      <c r="BC50" s="72"/>
      <c r="BD50" s="72"/>
      <c r="BI50" s="72"/>
      <c r="BJ50" s="72"/>
      <c r="BK50" s="72"/>
      <c r="CR50" s="10"/>
      <c r="CS50" s="11"/>
      <c r="CT50" s="5"/>
      <c r="CU50" s="5"/>
      <c r="CV50" s="5"/>
      <c r="CW50" s="5"/>
      <c r="CX50" s="5"/>
      <c r="CY50" s="10"/>
      <c r="CZ50" s="11"/>
      <c r="DA50" s="5"/>
      <c r="DB50" s="5"/>
      <c r="DC50" s="1"/>
      <c r="DD50" s="1"/>
      <c r="DF50" s="10">
        <f t="shared" ca="1" si="31"/>
        <v>0.78538072948128101</v>
      </c>
      <c r="DG50" s="11">
        <f t="shared" ca="1" si="15"/>
        <v>19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94"/>
      <c r="C51" s="94"/>
      <c r="D51" s="86" t="str">
        <f>$D$18</f>
        <v>×</v>
      </c>
      <c r="E51" s="87">
        <f>E18</f>
        <v>0</v>
      </c>
      <c r="F51" s="31"/>
      <c r="G51" s="32">
        <f ca="1">G18</f>
        <v>0</v>
      </c>
      <c r="H51" s="33"/>
      <c r="I51" s="88">
        <f ca="1">I18</f>
        <v>2</v>
      </c>
      <c r="J51" s="23"/>
      <c r="K51" s="26"/>
      <c r="L51" s="94"/>
      <c r="M51" s="94"/>
      <c r="N51" s="86" t="str">
        <f>$N$18</f>
        <v>×</v>
      </c>
      <c r="O51" s="87">
        <f>O18</f>
        <v>0</v>
      </c>
      <c r="P51" s="31"/>
      <c r="Q51" s="32">
        <f ca="1">Q18</f>
        <v>0</v>
      </c>
      <c r="R51" s="33"/>
      <c r="S51" s="88">
        <f ca="1">S18</f>
        <v>7</v>
      </c>
      <c r="T51" s="23"/>
      <c r="U51" s="26"/>
      <c r="V51" s="94"/>
      <c r="W51" s="94"/>
      <c r="X51" s="86" t="str">
        <f>$X$18</f>
        <v>×</v>
      </c>
      <c r="Y51" s="87">
        <f>Y18</f>
        <v>0</v>
      </c>
      <c r="Z51" s="31"/>
      <c r="AA51" s="32">
        <f ca="1">AA18</f>
        <v>0</v>
      </c>
      <c r="AB51" s="33"/>
      <c r="AC51" s="88">
        <f ca="1">AC18</f>
        <v>4</v>
      </c>
      <c r="AD51" s="23"/>
      <c r="AG51" s="68" t="s">
        <v>20</v>
      </c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>
        <v>0</v>
      </c>
      <c r="AS51" s="70">
        <v>0</v>
      </c>
      <c r="AT51" s="71"/>
      <c r="AY51" s="73"/>
      <c r="AZ51" s="73"/>
      <c r="BA51" s="73"/>
      <c r="BI51" s="72"/>
      <c r="BJ51" s="72"/>
      <c r="BK51" s="72"/>
      <c r="CR51" s="10"/>
      <c r="CS51" s="11"/>
      <c r="CT51" s="5"/>
      <c r="CU51" s="5"/>
      <c r="CV51" s="5"/>
      <c r="CW51" s="5"/>
      <c r="CX51" s="5"/>
      <c r="CY51" s="10"/>
      <c r="CZ51" s="11"/>
      <c r="DA51" s="5"/>
      <c r="DB51" s="5"/>
      <c r="DC51" s="1"/>
      <c r="DD51" s="1"/>
      <c r="DF51" s="10">
        <f t="shared" ca="1" si="31"/>
        <v>0.46630281216171965</v>
      </c>
      <c r="DG51" s="11">
        <f t="shared" ca="1" si="15"/>
        <v>45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95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9">
        <f ca="1">IF(OR($A$47="A",$A$47="C",$A$47="D"),$BJ$37,IF($A$47="B",$BQ$37,$CE$37))</f>
        <v>0</v>
      </c>
      <c r="E52" s="90">
        <f ca="1">IF(OR($A$47="A",$A$47="C",$A$47="D"),$BK$37,IF($A$47="B",$BR$37,$CF$37))</f>
        <v>0</v>
      </c>
      <c r="F52" s="35" t="str">
        <f ca="1">IF(OR(A47="E",A47="G"),F50,)</f>
        <v>.</v>
      </c>
      <c r="G52" s="60">
        <f ca="1">IF(OR($A$47="A",$A$47="C",$A$47="D"),$BL$37,IF($A$47="B",$BS$37,$CG$37))</f>
        <v>9</v>
      </c>
      <c r="H52" s="35">
        <f ca="1">IF(OR(A47="E",A47="G"),H50,)</f>
        <v>0</v>
      </c>
      <c r="I52" s="91">
        <f ca="1">IF(OR($A$47="A",$A$47="C",$A$47="D"),$BM$37,IF($A$47="B",$BT$37,$CH$37))</f>
        <v>8</v>
      </c>
      <c r="J52" s="23"/>
      <c r="K52" s="26"/>
      <c r="L52" s="95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9">
        <f ca="1">IF(OR($K$47="A",$K$47="C",$K$47="D"),$BJ$38,IF($K$47="B",$BQ$38,$CE$38))</f>
        <v>0</v>
      </c>
      <c r="O52" s="90">
        <f ca="1">IF(OR($K$47="A",$K$47="C",$K$47="D"),$BK$38,IF($K$47="B",$BR$38,$CF$38))</f>
        <v>5</v>
      </c>
      <c r="P52" s="35" t="str">
        <f ca="1">IF(OR(K47="E",K47="G"),P50,)</f>
        <v>.</v>
      </c>
      <c r="Q52" s="60">
        <f ca="1">IF(OR($K$47="A",$K$47="C",$K$47="D"),$BL$38,IF($K$47="B",$BS$38,$CG$38))</f>
        <v>1</v>
      </c>
      <c r="R52" s="35">
        <f ca="1">IF(OR(K47="E",K47="G"),R50,)</f>
        <v>0</v>
      </c>
      <c r="S52" s="91">
        <f ca="1">IF(OR($K$47="A",$K$47="C",$K$47="D"),$BM$38,IF($K$47="B",$BT$38,$CH$38))</f>
        <v>8</v>
      </c>
      <c r="T52" s="23"/>
      <c r="U52" s="36"/>
      <c r="V52" s="95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9">
        <f ca="1">IF(OR($U$47="A",$U$47="C",$U$47="D"),$BJ$39,IF($U$47="B",$BQ$39,$CE$39))</f>
        <v>0</v>
      </c>
      <c r="Y52" s="90">
        <f ca="1">IF(OR($U$47="A",$U$47="C",$U$47="D"),$BK$39,IF($U$47="B",$BR$39,$CF$39))</f>
        <v>1</v>
      </c>
      <c r="Z52" s="35" t="str">
        <f ca="1">IF(OR(U47="E",U47="G"),Z50,)</f>
        <v>.</v>
      </c>
      <c r="AA52" s="60">
        <f ca="1">IF(OR($U$47="A",$U$47="C",$U$47="D"),$BL$39,IF($U$47="B",$BS$39,$CG$39))</f>
        <v>4</v>
      </c>
      <c r="AB52" s="35">
        <f ca="1">IF(OR(U47="E",U47="G"),AB50,)</f>
        <v>0</v>
      </c>
      <c r="AC52" s="91">
        <f ca="1">IF(OR($U$47="A",$U$47="C",$U$47="D"),$BM$39,IF($U$47="B",$BT$39,$CH$39))</f>
        <v>4</v>
      </c>
      <c r="AD52" s="23"/>
      <c r="AG52" s="68" t="s">
        <v>21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70">
        <v>0</v>
      </c>
      <c r="AT52" s="71">
        <v>0</v>
      </c>
      <c r="AX52" s="74" t="str">
        <f ca="1">$AG1</f>
        <v>E</v>
      </c>
      <c r="AY52" s="73"/>
      <c r="AZ52" s="73"/>
      <c r="BA52" s="73"/>
      <c r="BI52" s="72"/>
      <c r="BJ52" s="72"/>
      <c r="BK52" s="72"/>
      <c r="CR52" s="10"/>
      <c r="CS52" s="11"/>
      <c r="CT52" s="5"/>
      <c r="CU52" s="5"/>
      <c r="CV52" s="5"/>
      <c r="CW52" s="5"/>
      <c r="CX52" s="5"/>
      <c r="CY52" s="10"/>
      <c r="CZ52" s="11"/>
      <c r="DA52" s="5"/>
      <c r="DB52" s="5"/>
      <c r="DC52" s="1"/>
      <c r="DD52" s="1"/>
      <c r="DF52" s="10">
        <f t="shared" ca="1" si="31"/>
        <v>0.11350294727121635</v>
      </c>
      <c r="DG52" s="11">
        <f t="shared" ca="1" si="15"/>
        <v>80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36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0</v>
      </c>
      <c r="D53" s="82">
        <f ca="1">IF(OR($A$47="A",$A$47="D"),$BQ$37,IF(OR($A$47="B",$A$47="C"),$BX$37,$CL$37))</f>
        <v>0</v>
      </c>
      <c r="E53" s="92">
        <f ca="1">IF(OR($A$47="A",$A$47="D"),$BR$37,IF(OR($A$47="B",$A$47="C"),$BY$37,$CM$37))</f>
        <v>0</v>
      </c>
      <c r="F53" s="34"/>
      <c r="G53" s="37" t="str">
        <f ca="1">IF(OR($A$47="A",$A$47="D"),$BS$37,IF($A$47="B","",IF($A$47="C",$BZ$37,"")))</f>
        <v/>
      </c>
      <c r="H53" s="34"/>
      <c r="I53" s="82"/>
      <c r="J53" s="23"/>
      <c r="K53" s="36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0</v>
      </c>
      <c r="O53" s="92">
        <f ca="1">IF(OR($K$47="A",$K$47="D"),$BR$38,IF(OR($K$47="B",$K$47="C"),$BY$38,$CM$38))</f>
        <v>0</v>
      </c>
      <c r="P53" s="34"/>
      <c r="Q53" s="37" t="str">
        <f ca="1">IF(OR($K$47="A",$K$47="D"),$BS$38,IF($K$47="B","",IF($K$47="C",$BZ$38,"")))</f>
        <v/>
      </c>
      <c r="R53" s="34"/>
      <c r="S53" s="82"/>
      <c r="T53" s="23"/>
      <c r="U53" s="36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0</v>
      </c>
      <c r="X53" s="82">
        <f ca="1">IF(OR($U$47="A",$U$47="D"),$BQ$39,IF(OR($U$47="B",$U$47="C"),$BX$39,$CL$39))</f>
        <v>0</v>
      </c>
      <c r="Y53" s="92">
        <f ca="1">IF(OR($U$47="A",$U$47="D"),$BR$39,IF(OR($U$47="B",$U$47="C"),$BY$39,$CM$39))</f>
        <v>0</v>
      </c>
      <c r="Z53" s="34"/>
      <c r="AA53" s="37" t="str">
        <f ca="1">IF(OR($U$47="A",$U$47="D"),$BS$39,IF($U$47="B","",IF($U$47="C",$BZ$39,"")))</f>
        <v/>
      </c>
      <c r="AB53" s="34"/>
      <c r="AC53" s="82"/>
      <c r="AD53" s="23"/>
      <c r="AG53" s="68" t="s">
        <v>22</v>
      </c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>
        <v>0</v>
      </c>
      <c r="AS53" s="70"/>
      <c r="AT53" s="71">
        <v>0</v>
      </c>
      <c r="CR53" s="10"/>
      <c r="CS53" s="11"/>
      <c r="CT53" s="5"/>
      <c r="CU53" s="5"/>
      <c r="CV53" s="5"/>
      <c r="CW53" s="5"/>
      <c r="CX53" s="5"/>
      <c r="CY53" s="10"/>
      <c r="CZ53" s="11"/>
      <c r="DA53" s="5"/>
      <c r="DB53" s="5"/>
      <c r="DC53" s="1"/>
      <c r="DD53" s="1"/>
      <c r="DF53" s="10">
        <f t="shared" ca="1" si="31"/>
        <v>0.86707878358055923</v>
      </c>
      <c r="DG53" s="11">
        <f t="shared" ca="1" si="15"/>
        <v>16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36"/>
      <c r="B54" s="82" t="str">
        <f ca="1">IF($A$47="A",$BV$37,IF(OR($A$47="B",$A$47="C",$A$47="D"),$CC$37,""))</f>
        <v/>
      </c>
      <c r="C54" s="82" t="str">
        <f ca="1">IF($A$47="A",$BW$37,IF(OR($A$47="B",$A$47="C",$A$47="D"),$CD$37,""))</f>
        <v/>
      </c>
      <c r="D54" s="82" t="str">
        <f ca="1">IF($A$47="A",$BX$37,IF(OR($A$47="B",$A$47="C",$A$47="D"),$CE$37,""))</f>
        <v/>
      </c>
      <c r="E54" s="92" t="str">
        <f ca="1">IF($A$47="A",$BY$37,IF(OR($A$47="B",$A$47="C",$A$47="D"),$CF$37,""))</f>
        <v/>
      </c>
      <c r="F54" s="34">
        <f ca="1">IF(A47="D",F50,)</f>
        <v>0</v>
      </c>
      <c r="G54" s="37" t="str">
        <f ca="1">IF($A$47="A","",IF(OR($A$47="B",$A$47="C",$A$47="D"),$CG$37,""))</f>
        <v/>
      </c>
      <c r="H54" s="34">
        <f ca="1">IF(A47="D",H50,)</f>
        <v>0</v>
      </c>
      <c r="I54" s="82" t="str">
        <f ca="1">IF($A$47="A","",IF(OR($A$47="B",$A$47="C",$A$47="D"),$CH$37,""))</f>
        <v/>
      </c>
      <c r="J54" s="23"/>
      <c r="K54" s="36"/>
      <c r="L54" s="82" t="str">
        <f ca="1">IF($K$47="A",$BV$38,IF(OR($K$47="B",$K$47="C",$K$47="D"),$CC$38,""))</f>
        <v/>
      </c>
      <c r="M54" s="82" t="str">
        <f ca="1">IF($K$47="A",$BW$38,IF(OR($K$47="B",$K$47="C",$K$47="D"),$CD$38,""))</f>
        <v/>
      </c>
      <c r="N54" s="82" t="str">
        <f ca="1">IF($K$47="A",$BX$38,IF(OR($K$47="B",$K$47="C",$K$47="D"),$CE$38,""))</f>
        <v/>
      </c>
      <c r="O54" s="92" t="str">
        <f ca="1">IF($K$47="A",$BY$38,IF(OR($K$47="B",$K$47="C",$K$47="D"),$CF$38,""))</f>
        <v/>
      </c>
      <c r="P54" s="34">
        <f ca="1">IF(K47="D",P50,)</f>
        <v>0</v>
      </c>
      <c r="Q54" s="37" t="str">
        <f ca="1">IF($K$47="A","",IF(OR($K$47="B",$K$47="C",$K$47="D"),$CG$38,""))</f>
        <v/>
      </c>
      <c r="R54" s="34">
        <f ca="1">IF(K47="D",R50,)</f>
        <v>0</v>
      </c>
      <c r="S54" s="82" t="str">
        <f ca="1">IF($K$47="A","",IF(OR($K$47="B",$K$47="C",$K$47="D"),$CH$38,""))</f>
        <v/>
      </c>
      <c r="T54" s="23"/>
      <c r="U54" s="36"/>
      <c r="V54" s="82" t="str">
        <f ca="1">IF($U$47="A",$BV$39,IF(OR($U$47="B",$U$47="C",$U$47="D"),$CC$39,""))</f>
        <v/>
      </c>
      <c r="W54" s="82" t="str">
        <f ca="1">IF($U$47="A",$BW$39,IF(OR($U$47="B",$U$47="C",$U$47="D"),$CD$39,""))</f>
        <v/>
      </c>
      <c r="X54" s="82" t="str">
        <f ca="1">IF($U$47="A",$BX$39,IF(OR($U$47="B",$U$47="C",$U$47="D"),$CE$39,""))</f>
        <v/>
      </c>
      <c r="Y54" s="92" t="str">
        <f ca="1">IF($U$47="A",$BY$39,IF(OR($U$47="B",$U$47="C",$U$47="D"),$CF$39,""))</f>
        <v/>
      </c>
      <c r="Z54" s="34">
        <f ca="1">IF(U47="D",Z50,)</f>
        <v>0</v>
      </c>
      <c r="AA54" s="37" t="str">
        <f ca="1">IF($U$47="A","",IF(OR($U$47="B",$U$47="C",$U$47="D"),$CG$39,""))</f>
        <v/>
      </c>
      <c r="AB54" s="34">
        <f ca="1">IF(U47="D",AB50,)</f>
        <v>0</v>
      </c>
      <c r="AC54" s="82" t="str">
        <f ca="1">IF($U$47="A","",IF(OR($U$47="B",$U$47="C",$U$47="D"),$CH$39,""))</f>
        <v/>
      </c>
      <c r="AD54" s="23"/>
      <c r="CR54" s="10"/>
      <c r="CS54" s="11"/>
      <c r="CT54" s="5"/>
      <c r="CU54" s="5"/>
      <c r="CV54" s="5"/>
      <c r="CW54" s="5"/>
      <c r="CX54" s="5"/>
      <c r="CY54" s="10"/>
      <c r="CZ54" s="11"/>
      <c r="DA54" s="5"/>
      <c r="DB54" s="5"/>
      <c r="DC54" s="1"/>
      <c r="DD54" s="1"/>
      <c r="DF54" s="10">
        <f t="shared" ca="1" si="31"/>
        <v>0.78803574987099567</v>
      </c>
      <c r="DG54" s="11">
        <f t="shared" ca="1" si="15"/>
        <v>18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2" t="str">
        <f ca="1">IF($A$47="A",$CC$37,"")</f>
        <v/>
      </c>
      <c r="C55" s="92" t="str">
        <f ca="1">IF($A$47="A",$CD$37,"")</f>
        <v/>
      </c>
      <c r="D55" s="92" t="str">
        <f ca="1">IF($A$47="A",$CE$37,"")</f>
        <v/>
      </c>
      <c r="E55" s="92" t="str">
        <f ca="1">IF($A$47="A",$CF$37,"")</f>
        <v/>
      </c>
      <c r="F55" s="38"/>
      <c r="G55" s="38" t="str">
        <f ca="1">IF($A$47="A",$CG$37,"")</f>
        <v/>
      </c>
      <c r="H55" s="38"/>
      <c r="I55" s="38" t="str">
        <f ca="1">IF($A$47="A",$CH$37,"")</f>
        <v/>
      </c>
      <c r="J55" s="23"/>
      <c r="K55" s="26"/>
      <c r="L55" s="92" t="str">
        <f ca="1">IF($K$47="A",$CC$38,"")</f>
        <v/>
      </c>
      <c r="M55" s="92" t="str">
        <f ca="1">IF($K$47="A",$CD$38,"")</f>
        <v/>
      </c>
      <c r="N55" s="92" t="str">
        <f ca="1">IF($K$47="A",$CE$38,"")</f>
        <v/>
      </c>
      <c r="O55" s="92" t="str">
        <f ca="1">IF($K$47="A",$CF$38,"")</f>
        <v/>
      </c>
      <c r="P55" s="38"/>
      <c r="Q55" s="38" t="str">
        <f ca="1">IF($K$47="A",$CG$38,"")</f>
        <v/>
      </c>
      <c r="R55" s="38"/>
      <c r="S55" s="38" t="str">
        <f ca="1">IF($K$47="A",$CH$38,"")</f>
        <v/>
      </c>
      <c r="T55" s="23"/>
      <c r="U55" s="26"/>
      <c r="V55" s="92" t="str">
        <f ca="1">IF($U$47="A",$CC$39,"")</f>
        <v/>
      </c>
      <c r="W55" s="92" t="str">
        <f ca="1">IF($U$47="A",$CD$39,"")</f>
        <v/>
      </c>
      <c r="X55" s="92" t="str">
        <f ca="1">IF($U$47="A",$CE$39,"")</f>
        <v/>
      </c>
      <c r="Y55" s="92" t="str">
        <f ca="1">IF($U$47="A",$CF$39,"")</f>
        <v/>
      </c>
      <c r="Z55" s="38"/>
      <c r="AA55" s="38" t="str">
        <f ca="1">IF($U$47="A",$CG$39,"")</f>
        <v/>
      </c>
      <c r="AB55" s="38"/>
      <c r="AC55" s="38" t="str">
        <f ca="1">IF($U$47="A",$CH$39,"")</f>
        <v/>
      </c>
      <c r="AD55" s="23"/>
      <c r="AJ55" s="97" t="s">
        <v>51</v>
      </c>
      <c r="AL55" s="96" t="s">
        <v>52</v>
      </c>
      <c r="AN55" s="97" t="s">
        <v>51</v>
      </c>
      <c r="AO55" s="79" t="s">
        <v>55</v>
      </c>
      <c r="AP55" s="96" t="s">
        <v>52</v>
      </c>
      <c r="AQ55" s="79" t="s">
        <v>55</v>
      </c>
      <c r="AR55" s="79" t="s">
        <v>53</v>
      </c>
      <c r="AS55" s="79" t="s">
        <v>54</v>
      </c>
      <c r="AT55" s="106"/>
      <c r="AU55" s="106"/>
      <c r="AV55" s="106"/>
      <c r="BC55" s="106"/>
      <c r="BD55" s="106"/>
      <c r="BE55" s="106"/>
      <c r="CR55" s="10"/>
      <c r="CS55" s="11"/>
      <c r="CT55" s="5"/>
      <c r="CU55" s="5"/>
      <c r="CV55" s="5"/>
      <c r="CW55" s="5"/>
      <c r="CX55" s="5"/>
      <c r="CY55" s="10"/>
      <c r="CZ55" s="11"/>
      <c r="DA55" s="5"/>
      <c r="DB55" s="5"/>
      <c r="DC55" s="1"/>
      <c r="DD55" s="1"/>
      <c r="DF55" s="10">
        <f t="shared" ca="1" si="31"/>
        <v>0.87594621585145283</v>
      </c>
      <c r="DG55" s="11">
        <f t="shared" ca="1" si="15"/>
        <v>15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45"/>
      <c r="B56" s="43"/>
      <c r="C56" s="43"/>
      <c r="D56" s="43"/>
      <c r="E56" s="43"/>
      <c r="F56" s="43"/>
      <c r="G56" s="43"/>
      <c r="H56" s="43"/>
      <c r="I56" s="43"/>
      <c r="J56" s="44"/>
      <c r="K56" s="45"/>
      <c r="L56" s="43"/>
      <c r="M56" s="43"/>
      <c r="N56" s="43"/>
      <c r="O56" s="43"/>
      <c r="P56" s="43"/>
      <c r="Q56" s="43"/>
      <c r="R56" s="43"/>
      <c r="S56" s="43"/>
      <c r="T56" s="44"/>
      <c r="U56" s="45"/>
      <c r="V56" s="43"/>
      <c r="W56" s="43"/>
      <c r="X56" s="43"/>
      <c r="Y56" s="43"/>
      <c r="Z56" s="43"/>
      <c r="AA56" s="43"/>
      <c r="AB56" s="43"/>
      <c r="AC56" s="43"/>
      <c r="AD56" s="44"/>
      <c r="AN56" s="81"/>
      <c r="AO56" s="81"/>
      <c r="AP56" s="81"/>
      <c r="AQ56" s="81"/>
      <c r="AR56" s="81"/>
      <c r="AS56" s="81"/>
      <c r="CR56" s="10"/>
      <c r="CS56" s="11"/>
      <c r="CT56" s="5"/>
      <c r="CU56" s="5"/>
      <c r="CV56" s="5"/>
      <c r="CW56" s="5"/>
      <c r="CX56" s="5"/>
      <c r="CY56" s="10"/>
      <c r="CZ56" s="11"/>
      <c r="DA56" s="5"/>
      <c r="DB56" s="5"/>
      <c r="DC56" s="1"/>
      <c r="DD56" s="1"/>
      <c r="DF56" s="10">
        <f t="shared" ca="1" si="31"/>
        <v>0.39029427603921141</v>
      </c>
      <c r="DG56" s="11">
        <f t="shared" ca="1" si="15"/>
        <v>49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E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E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E</v>
      </c>
      <c r="V57" s="16"/>
      <c r="W57" s="16"/>
      <c r="X57" s="16"/>
      <c r="Y57" s="19"/>
      <c r="Z57" s="19"/>
      <c r="AA57" s="19"/>
      <c r="AB57" s="19"/>
      <c r="AC57" s="19"/>
      <c r="AD57" s="20"/>
      <c r="AI57" s="72" t="s">
        <v>43</v>
      </c>
      <c r="AJ57" s="107" t="s">
        <v>62</v>
      </c>
      <c r="AK57" s="59" t="str">
        <f ca="1">IF(AND(AN57="G",AO57=2,G42=0,I42=0),"natu",IF(AND(AN57="G",I42=0),"haru",IF(AND(AN57="E",I42=0),"haru","zero")))</f>
        <v>zero</v>
      </c>
      <c r="AL57" s="107" t="s">
        <v>71</v>
      </c>
      <c r="AM57" s="59" t="str">
        <f ca="1">IF(AND(AP57="D",AQ57=2,G44=0,I44=0),"huyu",IF(AND(AP57="D",I44=0),"aki","nasi"))</f>
        <v>nasi</v>
      </c>
      <c r="AN57" s="105" t="str">
        <f ca="1">A37</f>
        <v>E</v>
      </c>
      <c r="AO57" s="99">
        <f t="shared" ref="AO57:AO65" ca="1" si="49">AQ1</f>
        <v>2</v>
      </c>
      <c r="AP57" s="105" t="str">
        <f ca="1">A37</f>
        <v>E</v>
      </c>
      <c r="AQ57" s="98">
        <f t="shared" ref="AQ57:AQ65" ca="1" si="50">AQ1</f>
        <v>2</v>
      </c>
      <c r="AR57" s="98" t="str">
        <f ca="1">IF(AND(AP57="D",AQ57=1),I44,IF(AND(AP57="D",AQ57=2),G44,""))</f>
        <v/>
      </c>
      <c r="AS57" s="99" t="str">
        <f ca="1">IF(AND(AP57="D",AQ57=2),I44,"")</f>
        <v/>
      </c>
      <c r="AT57" s="72"/>
      <c r="AU57" s="72"/>
      <c r="AV57" s="72"/>
      <c r="CR57" s="10"/>
      <c r="CS57" s="11"/>
      <c r="CT57" s="5"/>
      <c r="CU57" s="5"/>
      <c r="CV57" s="5"/>
      <c r="CW57" s="5"/>
      <c r="CX57" s="5"/>
      <c r="CY57" s="10"/>
      <c r="CZ57" s="11"/>
      <c r="DA57" s="5"/>
      <c r="DB57" s="5"/>
      <c r="DC57" s="1"/>
      <c r="DD57" s="1"/>
      <c r="DF57" s="10">
        <f t="shared" ca="1" si="31"/>
        <v>0.18756966879775216</v>
      </c>
      <c r="DG57" s="11">
        <f t="shared" ca="1" si="15"/>
        <v>71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19" t="str">
        <f ca="1">B25</f>
        <v>0.11×7＝</v>
      </c>
      <c r="C58" s="120"/>
      <c r="D58" s="120"/>
      <c r="E58" s="120"/>
      <c r="F58" s="120"/>
      <c r="G58" s="123">
        <f ca="1">G25</f>
        <v>0.77</v>
      </c>
      <c r="H58" s="123"/>
      <c r="I58" s="124"/>
      <c r="J58" s="22"/>
      <c r="K58" s="21"/>
      <c r="L58" s="119" t="str">
        <f ca="1">L25</f>
        <v>0.48×3＝</v>
      </c>
      <c r="M58" s="120"/>
      <c r="N58" s="120"/>
      <c r="O58" s="120"/>
      <c r="P58" s="120"/>
      <c r="Q58" s="123">
        <f ca="1">Q25</f>
        <v>1.44</v>
      </c>
      <c r="R58" s="123"/>
      <c r="S58" s="124"/>
      <c r="T58" s="22"/>
      <c r="U58" s="21"/>
      <c r="V58" s="119" t="str">
        <f ca="1">V25</f>
        <v>0.94×3＝</v>
      </c>
      <c r="W58" s="120"/>
      <c r="X58" s="120"/>
      <c r="Y58" s="120"/>
      <c r="Z58" s="120"/>
      <c r="AA58" s="123">
        <f ca="1">AA25</f>
        <v>2.82</v>
      </c>
      <c r="AB58" s="123"/>
      <c r="AC58" s="124"/>
      <c r="AD58" s="23"/>
      <c r="AI58" s="72" t="s">
        <v>44</v>
      </c>
      <c r="AJ58" s="107" t="s">
        <v>63</v>
      </c>
      <c r="AK58" s="59" t="str">
        <f ca="1">IF(AND(AN58="G",AO58=2,Q42=0,S42=0),"natu",IF(AND(AN58="G",S42=0),"haru",IF(AND(AN58="E",S42=0),"haru","zero")))</f>
        <v>zero</v>
      </c>
      <c r="AL58" s="107" t="s">
        <v>72</v>
      </c>
      <c r="AM58" s="59" t="str">
        <f ca="1">IF(AND(AP58="D",AQ58=2,Q44=0,S44=0),"huyu",IF(AND(AP58="D",S44=0),"aki","nasi"))</f>
        <v>nasi</v>
      </c>
      <c r="AN58" s="100" t="str">
        <f ca="1">K37</f>
        <v>E</v>
      </c>
      <c r="AO58" s="101">
        <f t="shared" ca="1" si="49"/>
        <v>2</v>
      </c>
      <c r="AP58" s="100" t="str">
        <f ca="1">K37</f>
        <v>E</v>
      </c>
      <c r="AQ58" s="79">
        <f t="shared" ca="1" si="50"/>
        <v>2</v>
      </c>
      <c r="AR58" s="79" t="str">
        <f ca="1">IF(AND(AP58="D",AQ58=1),S44,IF(AND(AP58="D",AQ58=2),Q44,""))</f>
        <v/>
      </c>
      <c r="AS58" s="101" t="str">
        <f ca="1">IF(AND(AP58="D",AQ58=2),S44,"")</f>
        <v/>
      </c>
      <c r="AT58" s="72"/>
      <c r="AU58" s="72"/>
      <c r="AV58" s="72"/>
      <c r="CR58" s="10"/>
      <c r="CS58" s="11"/>
      <c r="CT58" s="5"/>
      <c r="CU58" s="5"/>
      <c r="CV58" s="5"/>
      <c r="CW58" s="5"/>
      <c r="CX58" s="5"/>
      <c r="CY58" s="10"/>
      <c r="CZ58" s="11"/>
      <c r="DA58" s="5"/>
      <c r="DB58" s="5"/>
      <c r="DC58" s="1"/>
      <c r="DD58" s="1"/>
      <c r="DF58" s="10">
        <f t="shared" ca="1" si="31"/>
        <v>0.9231327306310888</v>
      </c>
      <c r="DG58" s="11">
        <f t="shared" ca="1" si="15"/>
        <v>10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2" t="s">
        <v>45</v>
      </c>
      <c r="AJ59" s="107" t="s">
        <v>64</v>
      </c>
      <c r="AK59" s="59" t="str">
        <f ca="1">IF(AND(AN59="G",AO59=2,AA42=0,AC42=0),"natu",IF(AND(AN59="G",AC42=0),"haru",IF(AND(AN59="E",AC42=0),"haru","zero")))</f>
        <v>zero</v>
      </c>
      <c r="AL59" s="107" t="s">
        <v>73</v>
      </c>
      <c r="AM59" s="59" t="str">
        <f ca="1">IF(AND(AP59="D",AQ59=2,AA44=0,AC44=0),"huyu",IF(AND(AP59="D",AC44=0),"aki","nasi"))</f>
        <v>nasi</v>
      </c>
      <c r="AN59" s="100" t="str">
        <f ca="1">U37</f>
        <v>E</v>
      </c>
      <c r="AO59" s="101">
        <f t="shared" ca="1" si="49"/>
        <v>2</v>
      </c>
      <c r="AP59" s="100" t="str">
        <f ca="1">U37</f>
        <v>E</v>
      </c>
      <c r="AQ59" s="79">
        <f t="shared" ca="1" si="50"/>
        <v>2</v>
      </c>
      <c r="AR59" s="79" t="str">
        <f ca="1">IF(AND(AP59="D",AQ59=1),AC44,IF(AND(AP59="D",AQ59=2),AA44,""))</f>
        <v/>
      </c>
      <c r="AS59" s="101" t="str">
        <f ca="1">IF(AND(AP59="D",AQ59=2),AC44,"")</f>
        <v/>
      </c>
      <c r="AT59" s="72"/>
      <c r="AU59" s="72"/>
      <c r="AV59" s="72"/>
      <c r="CR59" s="10"/>
      <c r="CS59" s="11"/>
      <c r="CT59" s="5"/>
      <c r="CU59" s="5"/>
      <c r="CV59" s="5"/>
      <c r="CW59" s="5"/>
      <c r="CX59" s="5"/>
      <c r="CY59" s="10"/>
      <c r="CZ59" s="11"/>
      <c r="DA59" s="5"/>
      <c r="DB59" s="5"/>
      <c r="DC59" s="1"/>
      <c r="DD59" s="1"/>
      <c r="DF59" s="10">
        <f t="shared" ca="1" si="31"/>
        <v>0.48004348368675931</v>
      </c>
      <c r="DG59" s="11">
        <f t="shared" ca="1" si="15"/>
        <v>44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3"/>
      <c r="C60" s="93"/>
      <c r="D60" s="83"/>
      <c r="E60" s="84">
        <f t="shared" ref="E60:I61" ca="1" si="51">E27</f>
        <v>0</v>
      </c>
      <c r="F60" s="28" t="str">
        <f ca="1">F27</f>
        <v>.</v>
      </c>
      <c r="G60" s="29">
        <f t="shared" ca="1" si="51"/>
        <v>1</v>
      </c>
      <c r="H60" s="28">
        <f ca="1">H27</f>
        <v>0</v>
      </c>
      <c r="I60" s="85">
        <f t="shared" ca="1" si="51"/>
        <v>1</v>
      </c>
      <c r="J60" s="23"/>
      <c r="K60" s="26"/>
      <c r="L60" s="93"/>
      <c r="M60" s="93"/>
      <c r="N60" s="83"/>
      <c r="O60" s="84">
        <f t="shared" ref="O60:S61" ca="1" si="52">O27</f>
        <v>0</v>
      </c>
      <c r="P60" s="28" t="str">
        <f ca="1">P27</f>
        <v>.</v>
      </c>
      <c r="Q60" s="29">
        <f t="shared" ca="1" si="52"/>
        <v>4</v>
      </c>
      <c r="R60" s="28">
        <f ca="1">R27</f>
        <v>0</v>
      </c>
      <c r="S60" s="85">
        <f t="shared" ca="1" si="52"/>
        <v>8</v>
      </c>
      <c r="T60" s="23"/>
      <c r="U60" s="26"/>
      <c r="V60" s="93"/>
      <c r="W60" s="93"/>
      <c r="X60" s="83"/>
      <c r="Y60" s="84">
        <f t="shared" ref="Y60:AC61" ca="1" si="53">Y27</f>
        <v>0</v>
      </c>
      <c r="Z60" s="28" t="str">
        <f ca="1">Z27</f>
        <v>.</v>
      </c>
      <c r="AA60" s="29">
        <f t="shared" ca="1" si="53"/>
        <v>9</v>
      </c>
      <c r="AB60" s="28">
        <f ca="1">AB27</f>
        <v>0</v>
      </c>
      <c r="AC60" s="85">
        <f t="shared" ca="1" si="53"/>
        <v>4</v>
      </c>
      <c r="AD60" s="23"/>
      <c r="AH60" s="79" t="s">
        <v>56</v>
      </c>
      <c r="AI60" s="72" t="s">
        <v>46</v>
      </c>
      <c r="AJ60" s="107" t="s">
        <v>65</v>
      </c>
      <c r="AK60" s="59" t="str">
        <f ca="1">IF(AND(AN60="G",AO60=2,G52=0,I52=0),"natu",IF(AND(AN60="G",I52=0),"haru",IF(AND(AN60="E",I52=0),"haru","zero")))</f>
        <v>zero</v>
      </c>
      <c r="AL60" s="107" t="s">
        <v>74</v>
      </c>
      <c r="AM60" s="59" t="str">
        <f ca="1">IF(AND(AP60="D",AQ60=2,G54=0,I54=0),"huyu",IF(AND(AP60="D",I54=0),"aki","nasi"))</f>
        <v>nasi</v>
      </c>
      <c r="AN60" s="100" t="str">
        <f ca="1">A47</f>
        <v>E</v>
      </c>
      <c r="AO60" s="101">
        <f t="shared" ca="1" si="49"/>
        <v>2</v>
      </c>
      <c r="AP60" s="100" t="str">
        <f ca="1">A47</f>
        <v>E</v>
      </c>
      <c r="AQ60" s="79">
        <f t="shared" ca="1" si="50"/>
        <v>2</v>
      </c>
      <c r="AR60" s="79" t="str">
        <f ca="1">IF(AND(AP60="D",AQ60=1),I54,IF(AND(AP60="D",AQ60=2),G54,""))</f>
        <v/>
      </c>
      <c r="AS60" s="101" t="str">
        <f ca="1">IF(AND(AP60="D",AQ60=2),I54,"")</f>
        <v/>
      </c>
      <c r="AT60" s="72"/>
      <c r="AU60" s="72"/>
      <c r="AV60" s="72"/>
      <c r="CR60" s="10"/>
      <c r="CS60" s="11"/>
      <c r="CT60" s="5"/>
      <c r="CU60" s="5"/>
      <c r="CV60" s="5"/>
      <c r="CW60" s="5"/>
      <c r="CX60" s="5"/>
      <c r="CY60" s="10"/>
      <c r="CZ60" s="11"/>
      <c r="DA60" s="5"/>
      <c r="DB60" s="5"/>
      <c r="DC60" s="1"/>
      <c r="DD60" s="1"/>
      <c r="DF60" s="10">
        <f t="shared" ca="1" si="31"/>
        <v>0.24930326794881341</v>
      </c>
      <c r="DG60" s="11">
        <f t="shared" ca="1" si="15"/>
        <v>67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94"/>
      <c r="C61" s="94"/>
      <c r="D61" s="86" t="str">
        <f>$D$28</f>
        <v>×</v>
      </c>
      <c r="E61" s="87">
        <f t="shared" si="51"/>
        <v>0</v>
      </c>
      <c r="F61" s="31"/>
      <c r="G61" s="32">
        <f t="shared" ca="1" si="51"/>
        <v>0</v>
      </c>
      <c r="H61" s="33"/>
      <c r="I61" s="88">
        <f t="shared" ca="1" si="51"/>
        <v>7</v>
      </c>
      <c r="J61" s="23"/>
      <c r="K61" s="26"/>
      <c r="L61" s="94"/>
      <c r="M61" s="94"/>
      <c r="N61" s="86" t="str">
        <f>$N$28</f>
        <v>×</v>
      </c>
      <c r="O61" s="87">
        <f t="shared" si="52"/>
        <v>0</v>
      </c>
      <c r="P61" s="31"/>
      <c r="Q61" s="32">
        <f t="shared" ca="1" si="52"/>
        <v>0</v>
      </c>
      <c r="R61" s="33"/>
      <c r="S61" s="88">
        <f t="shared" ca="1" si="52"/>
        <v>3</v>
      </c>
      <c r="T61" s="23"/>
      <c r="U61" s="26"/>
      <c r="V61" s="94"/>
      <c r="W61" s="94"/>
      <c r="X61" s="86" t="str">
        <f>$X$28</f>
        <v>×</v>
      </c>
      <c r="Y61" s="87">
        <f t="shared" si="53"/>
        <v>0</v>
      </c>
      <c r="Z61" s="31"/>
      <c r="AA61" s="32">
        <f t="shared" ca="1" si="53"/>
        <v>0</v>
      </c>
      <c r="AB61" s="33"/>
      <c r="AC61" s="88">
        <f t="shared" ca="1" si="53"/>
        <v>3</v>
      </c>
      <c r="AD61" s="23"/>
      <c r="AH61" s="79" t="s">
        <v>57</v>
      </c>
      <c r="AI61" s="72" t="s">
        <v>47</v>
      </c>
      <c r="AJ61" s="107" t="s">
        <v>66</v>
      </c>
      <c r="AK61" s="59" t="str">
        <f ca="1">IF(AND(AN61="G",AO61=2,Q52=0,S52=0),"natu",IF(AND(AN61="G",S52=0),"haru",IF(AND(AN61="E",S52=0),"haru","zero")))</f>
        <v>zero</v>
      </c>
      <c r="AL61" s="107" t="s">
        <v>75</v>
      </c>
      <c r="AM61" s="59" t="str">
        <f ca="1">IF(AND(AP61="D",AQ61=2,S54=0,Q54=0),"huyu",IF(AND(AP61="D",S54=0),"aki","nasi"))</f>
        <v>nasi</v>
      </c>
      <c r="AN61" s="100" t="str">
        <f ca="1">K47</f>
        <v>E</v>
      </c>
      <c r="AO61" s="101">
        <f t="shared" ca="1" si="49"/>
        <v>2</v>
      </c>
      <c r="AP61" s="100" t="str">
        <f ca="1">K47</f>
        <v>E</v>
      </c>
      <c r="AQ61" s="79">
        <f t="shared" ca="1" si="50"/>
        <v>2</v>
      </c>
      <c r="AR61" s="79" t="str">
        <f ca="1">IF(AND(AP61="D",AQ61=1),S54,IF(AND(AP61="D",AQ61=2),Q54,""))</f>
        <v/>
      </c>
      <c r="AS61" s="101" t="str">
        <f ca="1">IF(AND(AP61="D",AQ61=2),S54,"")</f>
        <v/>
      </c>
      <c r="AT61" s="72"/>
      <c r="AU61" s="72"/>
      <c r="AV61" s="72"/>
      <c r="CR61" s="10"/>
      <c r="CS61" s="11"/>
      <c r="CT61" s="5"/>
      <c r="CU61" s="5"/>
      <c r="CV61" s="5"/>
      <c r="CW61" s="5"/>
      <c r="CX61" s="5"/>
      <c r="CY61" s="10"/>
      <c r="CZ61" s="11"/>
      <c r="DA61" s="5"/>
      <c r="DB61" s="5"/>
      <c r="DC61" s="1"/>
      <c r="DD61" s="1"/>
      <c r="DF61" s="10">
        <f t="shared" ca="1" si="31"/>
        <v>0.65493210357550335</v>
      </c>
      <c r="DG61" s="11">
        <f t="shared" ca="1" si="15"/>
        <v>30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36"/>
      <c r="B62" s="95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9">
        <f ca="1">IF(OR($A$57="A",$A$57="C",$A$57="D"),$BJ$40,IF($A$57="B",$BQ$40,$CE$40))</f>
        <v>0</v>
      </c>
      <c r="E62" s="90">
        <f ca="1">IF(OR($A$57="A",$A$57="C",$A$57="D"),$BK$40,IF($A$57="B",$BR$40,$CF$40))</f>
        <v>0</v>
      </c>
      <c r="F62" s="35" t="str">
        <f ca="1">IF(OR(A57="E",A57="G"),F60,)</f>
        <v>.</v>
      </c>
      <c r="G62" s="60">
        <f ca="1">IF(OR($A$57="A",$A$57="C",$A$57="D"),$BL$40,IF($A$57="B",$BS$40,$CG$40))</f>
        <v>7</v>
      </c>
      <c r="H62" s="35">
        <f ca="1">IF(OR(A57="E",A57="G"),H60,)</f>
        <v>0</v>
      </c>
      <c r="I62" s="91">
        <f ca="1">IF(OR($A$57="A",$A$57="C",$A$57="D"),$BM$40,IF($A$57="B",$BT$40,$CH$40))</f>
        <v>7</v>
      </c>
      <c r="J62" s="75"/>
      <c r="K62" s="36"/>
      <c r="L62" s="95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9">
        <f ca="1">IF(OR($K$57="A",$K$57="C",$K$57="D"),$BJ$41,IF($K$57="B",$BQ$41,$CE$41))</f>
        <v>0</v>
      </c>
      <c r="O62" s="90">
        <f ca="1">IF(OR($K$57="A",$K$57="C",$K$57="D"),$BK$41,IF($K$57="B",$BR$41,$CF$41))</f>
        <v>1</v>
      </c>
      <c r="P62" s="35" t="str">
        <f ca="1">IF(OR(K57="E",K57="G"),P60,)</f>
        <v>.</v>
      </c>
      <c r="Q62" s="60">
        <f ca="1">IF(OR($K$57="A",$K$57="C",$K$57="D"),$BL$41,IF($K$57="B",$BS$41,$CG$41))</f>
        <v>4</v>
      </c>
      <c r="R62" s="35">
        <f ca="1">IF(OR(K57="E",K57="G"),R60,)</f>
        <v>0</v>
      </c>
      <c r="S62" s="91">
        <f ca="1">IF(OR($K$57="A",$K$57="C",$K$57="D"),$BM$41,IF($K$57="B",$BT$41,$CH$41))</f>
        <v>4</v>
      </c>
      <c r="T62" s="23"/>
      <c r="U62" s="36"/>
      <c r="V62" s="95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9">
        <f ca="1">IF(OR($U$57="A",$U$57="C",$U$57="D"),$BJ$42,IF($U$57="B",$BQ$42,$CE$42))</f>
        <v>0</v>
      </c>
      <c r="Y62" s="90">
        <f ca="1">IF(OR($U$57="A",$U$57="C",$U$57="D"),$BK$42,IF($U$57="B",$BR$42,$CF$42))</f>
        <v>2</v>
      </c>
      <c r="Z62" s="35" t="str">
        <f ca="1">IF(OR(U57="E",U57="G"),Z60,)</f>
        <v>.</v>
      </c>
      <c r="AA62" s="60">
        <f ca="1">IF(OR($U$57="A",$U$57="C",$U$57="D"),$BL$42,IF($U$57="B",$BS$42,$CG$42))</f>
        <v>8</v>
      </c>
      <c r="AB62" s="35">
        <f ca="1">IF(OR(U57="E",U57="G"),AB60,)</f>
        <v>0</v>
      </c>
      <c r="AC62" s="91">
        <f ca="1">IF(OR($U$57="A",$U$57="C",$U$57="D"),$BM$42,IF($U$57="B",$BT$42,$CH$42))</f>
        <v>2</v>
      </c>
      <c r="AD62" s="23"/>
      <c r="AH62" s="79" t="s">
        <v>61</v>
      </c>
      <c r="AI62" s="72" t="s">
        <v>48</v>
      </c>
      <c r="AJ62" s="107" t="s">
        <v>67</v>
      </c>
      <c r="AK62" s="59" t="str">
        <f ca="1">IF(AND(AN62="G",AO62=2,AA52=0,AC52=0),"natu",IF(AND(AN62="G",AC52=0),"haru",IF(AND(AN62="E",AC52=0),"haru","zero")))</f>
        <v>zero</v>
      </c>
      <c r="AL62" s="107" t="s">
        <v>76</v>
      </c>
      <c r="AM62" s="59" t="str">
        <f ca="1">IF(AND(AP62="D",AQ62=2,AA54=0,AC54=0),"huyu",IF(AND(AP62="D",AC54=0),"aki","nasi"))</f>
        <v>nasi</v>
      </c>
      <c r="AN62" s="100" t="str">
        <f ca="1">U47</f>
        <v>E</v>
      </c>
      <c r="AO62" s="101">
        <f t="shared" ca="1" si="49"/>
        <v>2</v>
      </c>
      <c r="AP62" s="100" t="str">
        <f ca="1">U47</f>
        <v>E</v>
      </c>
      <c r="AQ62" s="79">
        <f t="shared" ca="1" si="50"/>
        <v>2</v>
      </c>
      <c r="AR62" s="79" t="str">
        <f ca="1">IF(AND(AP62="D",AQ62=1),AC54,IF(AND(AP62="D",AQ62=2),AA54,""))</f>
        <v/>
      </c>
      <c r="AS62" s="101" t="str">
        <f ca="1">IF(AND(AP62="D",AQ62=2),AC54,"")</f>
        <v/>
      </c>
      <c r="AT62" s="72"/>
      <c r="AU62" s="72"/>
      <c r="AV62" s="72"/>
      <c r="CR62" s="10"/>
      <c r="CS62" s="11"/>
      <c r="CT62" s="5"/>
      <c r="CU62" s="5"/>
      <c r="CV62" s="5"/>
      <c r="CW62" s="5"/>
      <c r="CX62" s="5"/>
      <c r="CY62" s="10"/>
      <c r="CZ62" s="11"/>
      <c r="DA62" s="5"/>
      <c r="DB62" s="5"/>
      <c r="DC62" s="1"/>
      <c r="DD62" s="1"/>
      <c r="DF62" s="10">
        <f t="shared" ca="1" si="31"/>
        <v>0.75652781995110496</v>
      </c>
      <c r="DG62" s="11">
        <f t="shared" ca="1" si="15"/>
        <v>23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36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0</v>
      </c>
      <c r="E63" s="92">
        <f ca="1">IF(OR($A$57="A",$A$57="D"),$BR$40,IF(OR($A$57="B",$A$57="C"),$BY$40,$CM$40))</f>
        <v>0</v>
      </c>
      <c r="F63" s="34"/>
      <c r="G63" s="37" t="str">
        <f ca="1">IF(OR($A$57="A",$A$57="D"),$BS$40,IF($A$57="B","",IF($A$57="C",$BZ$40,"")))</f>
        <v/>
      </c>
      <c r="H63" s="34"/>
      <c r="I63" s="82"/>
      <c r="J63" s="23"/>
      <c r="K63" s="36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0</v>
      </c>
      <c r="N63" s="82">
        <f ca="1">IF(OR($K$57="A",$K$57="D"),$BQ$41,IF(OR($K$57="B",$K$57="C"),$BX$41,$CL$41))</f>
        <v>0</v>
      </c>
      <c r="O63" s="92">
        <f ca="1">IF(OR($K$57="A",$K$57="D"),$BR$41,IF(OR($K$57="B",$K$57="C"),$BY$41,$CM$41))</f>
        <v>0</v>
      </c>
      <c r="P63" s="34"/>
      <c r="Q63" s="37" t="str">
        <f ca="1">IF(OR($K$57="A",$K$57="D"),$BS$41,IF($K$57="B","",IF($K$57="C",$BZ$41,"")))</f>
        <v/>
      </c>
      <c r="R63" s="34"/>
      <c r="S63" s="82"/>
      <c r="T63" s="23"/>
      <c r="U63" s="36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0</v>
      </c>
      <c r="X63" s="82">
        <f ca="1">IF(OR($U$57="A",$U$57="D"),$BQ$42,IF(OR($U$57="B",$U$57="C"),$BX$42,$CL$42))</f>
        <v>0</v>
      </c>
      <c r="Y63" s="92">
        <f ca="1">IF(OR($U$57="A",$U$57="D"),$BR$42,IF(OR($U$57="B",$U$57="C"),$BY$42,$CM$42))</f>
        <v>0</v>
      </c>
      <c r="Z63" s="34"/>
      <c r="AA63" s="37" t="str">
        <f ca="1">IF(OR($U$57="A",$U$57="D"),$BS$42,IF($U$57="B","",IF($U$57="C",$BZ$42,"")))</f>
        <v/>
      </c>
      <c r="AB63" s="34"/>
      <c r="AC63" s="82"/>
      <c r="AD63" s="23"/>
      <c r="AH63" s="79" t="s">
        <v>58</v>
      </c>
      <c r="AI63" s="72" t="s">
        <v>49</v>
      </c>
      <c r="AJ63" s="107" t="s">
        <v>68</v>
      </c>
      <c r="AK63" s="59" t="str">
        <f ca="1">IF(AND(AN63="G",AO63=2,G62=0,I62=0),"natu",IF(AND(AN63="G",I62=0),"haru",IF(AND(AN63="E",I62=0),"haru","zero")))</f>
        <v>zero</v>
      </c>
      <c r="AL63" s="107" t="s">
        <v>77</v>
      </c>
      <c r="AM63" s="59" t="str">
        <f ca="1">IF(AND(AP63="D",AQ63=2,G64=0,I64=0),"huyu",IF(AND(AP63="D",I64=0),"aki","nasi"))</f>
        <v>nasi</v>
      </c>
      <c r="AN63" s="100" t="str">
        <f ca="1">A57</f>
        <v>E</v>
      </c>
      <c r="AO63" s="101">
        <f t="shared" ca="1" si="49"/>
        <v>2</v>
      </c>
      <c r="AP63" s="100" t="str">
        <f ca="1">A57</f>
        <v>E</v>
      </c>
      <c r="AQ63" s="79">
        <f t="shared" ca="1" si="50"/>
        <v>2</v>
      </c>
      <c r="AR63" s="79" t="str">
        <f ca="1">IF(AND(AP63="D",AQ63=1),I64,IF(AND(AP63="D",AQ63=2),G64,""))</f>
        <v/>
      </c>
      <c r="AS63" s="101" t="str">
        <f ca="1">IF(AND(AP63="D",AQ63=2),I64,"")</f>
        <v/>
      </c>
      <c r="AT63" s="72"/>
      <c r="AU63" s="72"/>
      <c r="AV63" s="72"/>
      <c r="CR63" s="10"/>
      <c r="CS63" s="11"/>
      <c r="CT63" s="5"/>
      <c r="CU63" s="5"/>
      <c r="CV63" s="5"/>
      <c r="CW63" s="5"/>
      <c r="CX63" s="5"/>
      <c r="CY63" s="10"/>
      <c r="CZ63" s="11"/>
      <c r="DA63" s="5"/>
      <c r="DB63" s="5"/>
      <c r="DC63" s="1"/>
      <c r="DD63" s="1"/>
      <c r="DF63" s="10">
        <f t="shared" ca="1" si="31"/>
        <v>0.62985391137504532</v>
      </c>
      <c r="DG63" s="11">
        <f t="shared" ca="1" si="15"/>
        <v>33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36"/>
      <c r="B64" s="82" t="str">
        <f ca="1">IF($A$57="A",$BV$40,IF(OR($A$57="B",$A$57="C",$A$57="D"),$CC$40,""))</f>
        <v/>
      </c>
      <c r="C64" s="82" t="str">
        <f ca="1">IF($A$57="A",$BW$40,IF(OR($A$57="B",$A$57="C",$A$57="D"),$CD$40,""))</f>
        <v/>
      </c>
      <c r="D64" s="82" t="str">
        <f ca="1">IF($A$57="A",$BX$40,IF(OR($A$57="B",$A$57="C",$A$57="D"),$CE$40,""))</f>
        <v/>
      </c>
      <c r="E64" s="92" t="str">
        <f ca="1">IF($A$57="A",$BY$40,IF(OR($A$57="B",$A$57="C",$A$57="D"),$CF$40,""))</f>
        <v/>
      </c>
      <c r="F64" s="34">
        <f ca="1">IF(A57="D",F60,)</f>
        <v>0</v>
      </c>
      <c r="G64" s="37" t="str">
        <f ca="1">IF($A$57="A","",IF(OR($A$57="B",$A$57="C",$A$57="D"),$CG$40,""))</f>
        <v/>
      </c>
      <c r="H64" s="34">
        <f ca="1">IF(A57="D",H60,)</f>
        <v>0</v>
      </c>
      <c r="I64" s="82" t="str">
        <f ca="1">IF($A$57="A","",IF(OR($A$57="B",$A$57="C",$A$57="D"),$CH$40,""))</f>
        <v/>
      </c>
      <c r="J64" s="23"/>
      <c r="K64" s="36"/>
      <c r="L64" s="82" t="str">
        <f ca="1">IF($K$57="A",$BV$41,IF(OR($K$57="B",$K$57="C",$K$57="D"),$CC$41,""))</f>
        <v/>
      </c>
      <c r="M64" s="82" t="str">
        <f ca="1">IF($K$57="A",$BW$41,IF(OR($K$57="B",$K$57="C",$K$57="D"),$CD$41,""))</f>
        <v/>
      </c>
      <c r="N64" s="82" t="str">
        <f ca="1">IF($K$57="A",$BX$41,IF(OR($K$57="B",$K$57="C",$K$57="D"),$CE$41,""))</f>
        <v/>
      </c>
      <c r="O64" s="92" t="str">
        <f ca="1">IF($K$57="A",$BY$41,IF(OR($K$57="B",$K$57="C",$K$57="D"),$CF$41,""))</f>
        <v/>
      </c>
      <c r="P64" s="34">
        <f ca="1">IF(K57="D",P60,)</f>
        <v>0</v>
      </c>
      <c r="Q64" s="37" t="str">
        <f ca="1">IF($K$57="A","",IF(OR($K$57="B",$K$57="C",$K$57="D"),$CG$41,""))</f>
        <v/>
      </c>
      <c r="R64" s="34">
        <f ca="1">IF(K57="D",R60,)</f>
        <v>0</v>
      </c>
      <c r="S64" s="82" t="str">
        <f ca="1">IF($K$57="A","",IF(OR($K$57="B",$K$57="C",$K$57="D"),$CH$41,""))</f>
        <v/>
      </c>
      <c r="T64" s="23"/>
      <c r="U64" s="36"/>
      <c r="V64" s="82" t="str">
        <f ca="1">IF($U$57="A",$BV$42,IF(OR($U$57="B",$U$57="C",$U$57="D"),$CC$42,""))</f>
        <v/>
      </c>
      <c r="W64" s="82" t="str">
        <f ca="1">IF($U$57="A",$BW$42,IF(OR($U$57="B",$U$57="C",$U$57="D"),$CD$42,""))</f>
        <v/>
      </c>
      <c r="X64" s="82" t="str">
        <f ca="1">IF($U$57="A",$BX$42,IF(OR($U$57="B",$U$57="C",$U$57="D"),$CE$42,""))</f>
        <v/>
      </c>
      <c r="Y64" s="92" t="str">
        <f ca="1">IF($U$57="A",$BY$42,IF(OR($U$57="B",$U$57="C",$U$57="D"),$CF$42,""))</f>
        <v/>
      </c>
      <c r="Z64" s="34">
        <f ca="1">IF(U57="D",Z60,)</f>
        <v>0</v>
      </c>
      <c r="AA64" s="37" t="str">
        <f ca="1">IF($U$57="A","",IF(OR($U$57="B",$U$57="C",$U$57="D"),$CG$42,""))</f>
        <v/>
      </c>
      <c r="AB64" s="34">
        <f ca="1">IF(U57="D",AB60,)</f>
        <v>0</v>
      </c>
      <c r="AC64" s="82" t="str">
        <f ca="1">IF($U$57="A","",IF(OR($U$57="B",$U$57="C",$U$57="D"),$CH$42,""))</f>
        <v/>
      </c>
      <c r="AD64" s="23"/>
      <c r="AH64" s="79" t="s">
        <v>59</v>
      </c>
      <c r="AI64" s="72" t="s">
        <v>50</v>
      </c>
      <c r="AJ64" s="107" t="s">
        <v>69</v>
      </c>
      <c r="AK64" s="59" t="str">
        <f ca="1">IF(AND(AN64="G",AO64=2,Q62=0,S62=0),"natu",IF(AND(AN64="G",S62=0),"haru",IF(AND(AN64="E",S62=0),"haru","zero")))</f>
        <v>zero</v>
      </c>
      <c r="AL64" s="107" t="s">
        <v>78</v>
      </c>
      <c r="AM64" s="59" t="str">
        <f ca="1">IF(AND(AP64="D",AQ64=2,Q64=0,S65=0),"huyu",IF(AND(AP64="D",S64=0),"aki","nasi"))</f>
        <v>nasi</v>
      </c>
      <c r="AN64" s="100" t="str">
        <f ca="1">K57</f>
        <v>E</v>
      </c>
      <c r="AO64" s="101">
        <f t="shared" ca="1" si="49"/>
        <v>2</v>
      </c>
      <c r="AP64" s="100" t="str">
        <f ca="1">K57</f>
        <v>E</v>
      </c>
      <c r="AQ64" s="79">
        <f t="shared" ca="1" si="50"/>
        <v>2</v>
      </c>
      <c r="AR64" s="79" t="str">
        <f ca="1">IF(AND(AP64="D",AQ64=1),S64,IF(AND(AP64="D",AQ64=2),Q64,""))</f>
        <v/>
      </c>
      <c r="AS64" s="101" t="str">
        <f ca="1">IF(AND(AP64="D",AQ64=2),S64,"")</f>
        <v/>
      </c>
      <c r="AT64" s="72"/>
      <c r="AU64" s="72"/>
      <c r="AV64" s="72"/>
      <c r="CR64" s="10"/>
      <c r="CS64" s="11"/>
      <c r="CT64" s="5"/>
      <c r="CU64" s="5"/>
      <c r="CV64" s="5"/>
      <c r="CW64" s="5"/>
      <c r="CX64" s="5"/>
      <c r="CY64" s="10"/>
      <c r="CZ64" s="11"/>
      <c r="DA64" s="5"/>
      <c r="DB64" s="5"/>
      <c r="DC64" s="1"/>
      <c r="DD64" s="1"/>
      <c r="DF64" s="10">
        <f t="shared" ca="1" si="31"/>
        <v>0.11632215939122326</v>
      </c>
      <c r="DG64" s="11">
        <f t="shared" ca="1" si="15"/>
        <v>79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2" t="str">
        <f ca="1">IF($A$57="A",$CC$40,"")</f>
        <v/>
      </c>
      <c r="C65" s="92" t="str">
        <f ca="1">IF($A$57="A",$CD$40,"")</f>
        <v/>
      </c>
      <c r="D65" s="92" t="str">
        <f ca="1">IF($A$57="A",$CE$40,"")</f>
        <v/>
      </c>
      <c r="E65" s="92" t="str">
        <f ca="1">IF($A$57="A",$CF$40,"")</f>
        <v/>
      </c>
      <c r="F65" s="38"/>
      <c r="G65" s="38" t="str">
        <f ca="1">IF($A$57="A",$CG$40,"")</f>
        <v/>
      </c>
      <c r="H65" s="38"/>
      <c r="I65" s="38" t="str">
        <f ca="1">IF($A$57="A",$CH$40,"")</f>
        <v/>
      </c>
      <c r="J65" s="23"/>
      <c r="K65" s="26"/>
      <c r="L65" s="92" t="str">
        <f ca="1">IF($K$57="A",$CC$41,"")</f>
        <v/>
      </c>
      <c r="M65" s="92" t="str">
        <f ca="1">IF($K$57="A",$CD$41,"")</f>
        <v/>
      </c>
      <c r="N65" s="92" t="str">
        <f ca="1">IF($K$57="A",$CE$41,"")</f>
        <v/>
      </c>
      <c r="O65" s="92" t="str">
        <f ca="1">IF($K$57="A",$CF$41,"")</f>
        <v/>
      </c>
      <c r="P65" s="38"/>
      <c r="Q65" s="38" t="str">
        <f ca="1">IF($K$57="A",$CG$41,"")</f>
        <v/>
      </c>
      <c r="R65" s="38"/>
      <c r="S65" s="38" t="str">
        <f ca="1">IF($K$57="A",$CH$41,"")</f>
        <v/>
      </c>
      <c r="T65" s="23"/>
      <c r="U65" s="26"/>
      <c r="V65" s="92" t="str">
        <f ca="1">IF($U$57="A",$CC$42,"")</f>
        <v/>
      </c>
      <c r="W65" s="92" t="str">
        <f ca="1">IF($U$57="A",$CD$42,"")</f>
        <v/>
      </c>
      <c r="X65" s="92" t="str">
        <f ca="1">IF($U$57="A",$CE$42,"")</f>
        <v/>
      </c>
      <c r="Y65" s="92" t="str">
        <f ca="1">IF($U$57="A",$CF$42,"")</f>
        <v/>
      </c>
      <c r="Z65" s="38"/>
      <c r="AA65" s="38" t="str">
        <f ca="1">IF($U$57="A",$CG$42,"")</f>
        <v/>
      </c>
      <c r="AB65" s="38"/>
      <c r="AC65" s="38" t="str">
        <f ca="1">IF($U$57="A",$CH$42,"")</f>
        <v/>
      </c>
      <c r="AD65" s="23"/>
      <c r="AH65" s="79" t="s">
        <v>60</v>
      </c>
      <c r="AI65" s="72" t="s">
        <v>42</v>
      </c>
      <c r="AJ65" s="107" t="s">
        <v>70</v>
      </c>
      <c r="AK65" s="59" t="str">
        <f ca="1">IF(AND(AN65="G",AO65=2,AA62=0,AC62=0),"natu",IF(AND(AN65="G",AC62=0),"haru",IF(AND(AN65="E",AC62=0),"haru","zero")))</f>
        <v>zero</v>
      </c>
      <c r="AL65" s="107" t="s">
        <v>79</v>
      </c>
      <c r="AM65" s="59" t="str">
        <f ca="1">IF(AND(AP65="D",AQ65=2,AA64=0,AC64=0),"huyu",IF(AND(AP65="D",AC64=0),"aki","nasi"))</f>
        <v>nasi</v>
      </c>
      <c r="AN65" s="102" t="str">
        <f ca="1">U57</f>
        <v>E</v>
      </c>
      <c r="AO65" s="104">
        <f t="shared" ca="1" si="49"/>
        <v>2</v>
      </c>
      <c r="AP65" s="102" t="str">
        <f ca="1">U57</f>
        <v>E</v>
      </c>
      <c r="AQ65" s="103">
        <f t="shared" ca="1" si="50"/>
        <v>2</v>
      </c>
      <c r="AR65" s="103" t="str">
        <f ca="1">IF(AND(AP65="D",AQ65=1),AC64,IF(AND(AP65="D",AQ65=2),AA64,""))</f>
        <v/>
      </c>
      <c r="AS65" s="104" t="str">
        <f ca="1">IF(AND(AP65="D",AQ65=2),AC64,"")</f>
        <v/>
      </c>
      <c r="AT65" s="72"/>
      <c r="AU65" s="72"/>
      <c r="AV65" s="72"/>
      <c r="CR65" s="10"/>
      <c r="CS65" s="11"/>
      <c r="CT65" s="5"/>
      <c r="CU65" s="5"/>
      <c r="CV65" s="5"/>
      <c r="CW65" s="5"/>
      <c r="CX65" s="5"/>
      <c r="CY65" s="10"/>
      <c r="CZ65" s="11"/>
      <c r="DA65" s="5"/>
      <c r="DB65" s="5"/>
      <c r="DC65" s="1"/>
      <c r="DD65" s="1"/>
      <c r="DF65" s="10">
        <f t="shared" ca="1" si="31"/>
        <v>0.54860575927466471</v>
      </c>
      <c r="DG65" s="11">
        <f t="shared" ref="DG65:DG90" ca="1" si="54">RANK(DF65,$DF$1:$DF$100,)</f>
        <v>39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45"/>
      <c r="B66" s="43"/>
      <c r="C66" s="43"/>
      <c r="D66" s="43"/>
      <c r="E66" s="43"/>
      <c r="F66" s="43"/>
      <c r="G66" s="43"/>
      <c r="H66" s="43"/>
      <c r="I66" s="43"/>
      <c r="J66" s="44"/>
      <c r="K66" s="45"/>
      <c r="L66" s="43"/>
      <c r="M66" s="43"/>
      <c r="N66" s="43"/>
      <c r="O66" s="43"/>
      <c r="P66" s="43"/>
      <c r="Q66" s="43"/>
      <c r="R66" s="43"/>
      <c r="S66" s="43"/>
      <c r="T66" s="44"/>
      <c r="U66" s="45"/>
      <c r="V66" s="43"/>
      <c r="W66" s="43"/>
      <c r="X66" s="43"/>
      <c r="Y66" s="43"/>
      <c r="Z66" s="43"/>
      <c r="AA66" s="43"/>
      <c r="AB66" s="43"/>
      <c r="AC66" s="43"/>
      <c r="AD66" s="44"/>
      <c r="AW66" s="79"/>
      <c r="AX66" s="79"/>
      <c r="CR66" s="10"/>
      <c r="CS66" s="11"/>
      <c r="CT66" s="5"/>
      <c r="CU66" s="5"/>
      <c r="CV66" s="5"/>
      <c r="CW66" s="5"/>
      <c r="CX66" s="5"/>
      <c r="CY66" s="10"/>
      <c r="CZ66" s="11"/>
      <c r="DA66" s="5"/>
      <c r="DB66" s="5"/>
      <c r="DC66" s="1"/>
      <c r="DD66" s="1"/>
      <c r="DF66" s="10">
        <f t="shared" ref="DF66:DF90" ca="1" si="55">RAND()</f>
        <v>0.4427115734257322</v>
      </c>
      <c r="DG66" s="11">
        <f t="shared" ca="1" si="54"/>
        <v>47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/>
      <c r="CZ67" s="11"/>
      <c r="DA67" s="5"/>
      <c r="DB67" s="5"/>
      <c r="DC67" s="1"/>
      <c r="DD67" s="1"/>
      <c r="DF67" s="10">
        <f t="shared" ca="1" si="55"/>
        <v>0.52010063878074442</v>
      </c>
      <c r="DG67" s="11">
        <f t="shared" ca="1" si="54"/>
        <v>40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/>
      <c r="CZ68" s="11"/>
      <c r="DA68" s="5"/>
      <c r="DB68" s="5"/>
      <c r="DC68" s="1"/>
      <c r="DD68" s="1"/>
      <c r="DF68" s="10">
        <f t="shared" ca="1" si="55"/>
        <v>0.24581827919094368</v>
      </c>
      <c r="DG68" s="11">
        <f t="shared" ca="1" si="54"/>
        <v>68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/>
      <c r="CZ69" s="11"/>
      <c r="DA69" s="5"/>
      <c r="DB69" s="5"/>
      <c r="DC69" s="1"/>
      <c r="DD69" s="1"/>
      <c r="DF69" s="10">
        <f t="shared" ca="1" si="55"/>
        <v>0.27598832112778549</v>
      </c>
      <c r="DG69" s="11">
        <f t="shared" ca="1" si="54"/>
        <v>64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/>
      <c r="CZ70" s="11"/>
      <c r="DA70" s="5"/>
      <c r="DB70" s="5"/>
      <c r="DC70" s="1"/>
      <c r="DD70" s="1"/>
      <c r="DF70" s="10">
        <f t="shared" ca="1" si="55"/>
        <v>0.28790551827029109</v>
      </c>
      <c r="DG70" s="11">
        <f t="shared" ca="1" si="54"/>
        <v>62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/>
      <c r="CZ71" s="11"/>
      <c r="DA71" s="5"/>
      <c r="DB71" s="5"/>
      <c r="DC71" s="1"/>
      <c r="DD71" s="1"/>
      <c r="DF71" s="10">
        <f t="shared" ca="1" si="55"/>
        <v>0.19614554293437547</v>
      </c>
      <c r="DG71" s="11">
        <f t="shared" ca="1" si="54"/>
        <v>69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/>
      <c r="CZ72" s="11"/>
      <c r="DA72" s="5"/>
      <c r="DB72" s="5"/>
      <c r="DC72" s="1"/>
      <c r="DD72" s="1"/>
      <c r="DF72" s="10">
        <f t="shared" ca="1" si="55"/>
        <v>0.12765974730747898</v>
      </c>
      <c r="DG72" s="11">
        <f t="shared" ca="1" si="54"/>
        <v>76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/>
      <c r="CZ73" s="11"/>
      <c r="DA73" s="5"/>
      <c r="DB73" s="5"/>
      <c r="DC73" s="1"/>
      <c r="DD73" s="1"/>
      <c r="DF73" s="10">
        <f t="shared" ca="1" si="55"/>
        <v>9.5677765268306514E-2</v>
      </c>
      <c r="DG73" s="11">
        <f t="shared" ca="1" si="54"/>
        <v>81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/>
      <c r="CZ74" s="11"/>
      <c r="DA74" s="5"/>
      <c r="DB74" s="5"/>
      <c r="DC74" s="1"/>
      <c r="DD74" s="1"/>
      <c r="DF74" s="10">
        <f t="shared" ca="1" si="55"/>
        <v>0.91785975828828437</v>
      </c>
      <c r="DG74" s="11">
        <f t="shared" ca="1" si="54"/>
        <v>12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/>
      <c r="CZ75" s="11"/>
      <c r="DA75" s="5"/>
      <c r="DB75" s="5"/>
      <c r="DC75" s="1"/>
      <c r="DD75" s="1"/>
      <c r="DF75" s="10">
        <f t="shared" ca="1" si="55"/>
        <v>0.98942268839709036</v>
      </c>
      <c r="DG75" s="11">
        <f t="shared" ca="1" si="54"/>
        <v>1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/>
      <c r="CZ76" s="11"/>
      <c r="DA76" s="5"/>
      <c r="DB76" s="5"/>
      <c r="DC76" s="1"/>
      <c r="DD76" s="1"/>
      <c r="DF76" s="10">
        <f t="shared" ca="1" si="55"/>
        <v>9.4375262953534711E-2</v>
      </c>
      <c r="DG76" s="11">
        <f t="shared" ca="1" si="54"/>
        <v>82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/>
      <c r="CZ77" s="11"/>
      <c r="DA77" s="5"/>
      <c r="DB77" s="5"/>
      <c r="DC77" s="1"/>
      <c r="DD77" s="1"/>
      <c r="DF77" s="10">
        <f t="shared" ca="1" si="55"/>
        <v>1.705146436727023E-2</v>
      </c>
      <c r="DG77" s="11">
        <f t="shared" ca="1" si="54"/>
        <v>87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/>
      <c r="CZ78" s="11"/>
      <c r="DA78" s="5"/>
      <c r="DB78" s="5"/>
      <c r="DC78" s="1"/>
      <c r="DD78" s="1"/>
      <c r="DF78" s="10">
        <f t="shared" ca="1" si="55"/>
        <v>0.122850770015697</v>
      </c>
      <c r="DG78" s="11">
        <f t="shared" ca="1" si="54"/>
        <v>77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/>
      <c r="CZ79" s="11"/>
      <c r="DA79" s="5"/>
      <c r="DB79" s="5"/>
      <c r="DC79" s="1"/>
      <c r="DD79" s="1"/>
      <c r="DF79" s="10">
        <f t="shared" ca="1" si="55"/>
        <v>0.89542494411998586</v>
      </c>
      <c r="DG79" s="11">
        <f t="shared" ca="1" si="54"/>
        <v>13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/>
      <c r="CZ80" s="11"/>
      <c r="DA80" s="5"/>
      <c r="DB80" s="5"/>
      <c r="DC80" s="1"/>
      <c r="DD80" s="1"/>
      <c r="DF80" s="10">
        <f t="shared" ca="1" si="55"/>
        <v>1.6626131029766955E-2</v>
      </c>
      <c r="DG80" s="11">
        <f t="shared" ca="1" si="54"/>
        <v>88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/>
      <c r="CZ81" s="11"/>
      <c r="DA81" s="5"/>
      <c r="DB81" s="5"/>
      <c r="DC81" s="1"/>
      <c r="DD81" s="1"/>
      <c r="DF81" s="10">
        <f t="shared" ca="1" si="55"/>
        <v>0.70730256081617116</v>
      </c>
      <c r="DG81" s="11">
        <f t="shared" ca="1" si="54"/>
        <v>29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55"/>
        <v>0.38693593107912205</v>
      </c>
      <c r="DG82" s="11">
        <f t="shared" ca="1" si="54"/>
        <v>51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55"/>
        <v>0.92259736727991937</v>
      </c>
      <c r="DG83" s="11">
        <f t="shared" ca="1" si="54"/>
        <v>11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55"/>
        <v>0.72176554986474106</v>
      </c>
      <c r="DG84" s="11">
        <f t="shared" ca="1" si="54"/>
        <v>25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55"/>
        <v>0.14944949684756914</v>
      </c>
      <c r="DG85" s="11">
        <f t="shared" ca="1" si="54"/>
        <v>73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55"/>
        <v>0.38059779663807702</v>
      </c>
      <c r="DG86" s="11">
        <f t="shared" ca="1" si="54"/>
        <v>52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55"/>
        <v>0.33552421636460639</v>
      </c>
      <c r="DG87" s="11">
        <f t="shared" ca="1" si="54"/>
        <v>59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55"/>
        <v>0.93019598949462923</v>
      </c>
      <c r="DG88" s="11">
        <f t="shared" ca="1" si="54"/>
        <v>7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55"/>
        <v>0.45497493781127574</v>
      </c>
      <c r="DG89" s="11">
        <f t="shared" ca="1" si="54"/>
        <v>46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55"/>
        <v>2.608756425751646E-3</v>
      </c>
      <c r="DG90" s="11">
        <f t="shared" ca="1" si="54"/>
        <v>90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IxRETnhcOEzqYZkQpq4i//hr0IOt8Nhf1e8L4u9O7vQB4R1ifAyhqaATsA6okldccH4DNKfcsmPRHp/xkoAnag==" saltValue="l65TN4ZNwseYnjWmcTSg0g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6018" priority="628">
      <formula>A4="A"</formula>
    </cfRule>
    <cfRule type="expression" dxfId="6017" priority="627">
      <formula>AND(A4="A",B11=0)</formula>
    </cfRule>
    <cfRule type="expression" dxfId="6016" priority="630">
      <formula>B11=0</formula>
    </cfRule>
  </conditionalFormatting>
  <conditionalFormatting sqref="B21">
    <cfRule type="expression" dxfId="6015" priority="602">
      <formula>AND(A14="A",B21=0)</formula>
    </cfRule>
    <cfRule type="expression" dxfId="6014" priority="603">
      <formula>A14="A"</formula>
    </cfRule>
    <cfRule type="expression" dxfId="6013" priority="605">
      <formula>B21=0</formula>
    </cfRule>
  </conditionalFormatting>
  <conditionalFormatting sqref="B31">
    <cfRule type="expression" dxfId="6012" priority="598">
      <formula>A24="A"</formula>
    </cfRule>
    <cfRule type="expression" dxfId="6011" priority="597">
      <formula>AND(A24="A",B31=0)</formula>
    </cfRule>
    <cfRule type="expression" dxfId="6010" priority="600">
      <formula>B31=0</formula>
    </cfRule>
  </conditionalFormatting>
  <conditionalFormatting sqref="B42">
    <cfRule type="expression" dxfId="6009" priority="1651">
      <formula>AND(A37="G",B42=0)</formula>
    </cfRule>
    <cfRule type="expression" dxfId="6008" priority="1691">
      <formula>A37="F"</formula>
    </cfRule>
    <cfRule type="expression" dxfId="6007" priority="1673">
      <formula>AND(A37="F",B42=0)</formula>
    </cfRule>
    <cfRule type="expression" dxfId="6006" priority="1647">
      <formula>A37="E"</formula>
    </cfRule>
  </conditionalFormatting>
  <conditionalFormatting sqref="B42:B45">
    <cfRule type="expression" dxfId="6005" priority="1705">
      <formula>B42=0</formula>
    </cfRule>
  </conditionalFormatting>
  <conditionalFormatting sqref="B43">
    <cfRule type="expression" dxfId="6004" priority="1674">
      <formula>A37="D"</formula>
    </cfRule>
    <cfRule type="expression" dxfId="6003" priority="1695">
      <formula>OR(A37="B",A37="C")</formula>
    </cfRule>
    <cfRule type="expression" dxfId="6002" priority="1658">
      <formula>AND(OR(A37="B",A37="C"),B43=0)</formula>
    </cfRule>
  </conditionalFormatting>
  <conditionalFormatting sqref="B44">
    <cfRule type="expression" dxfId="6001" priority="1687">
      <formula>A37="A"</formula>
    </cfRule>
    <cfRule type="expression" dxfId="6000" priority="1661">
      <formula>AND(A37="A",B44=0)</formula>
    </cfRule>
  </conditionalFormatting>
  <conditionalFormatting sqref="B52">
    <cfRule type="expression" dxfId="5999" priority="1220">
      <formula>A47="F"</formula>
    </cfRule>
    <cfRule type="expression" dxfId="5998" priority="1202">
      <formula>AND(A47="F",B52=0)</formula>
    </cfRule>
    <cfRule type="expression" dxfId="5997" priority="1180">
      <formula>AND(A47="G",B52=0)</formula>
    </cfRule>
    <cfRule type="expression" dxfId="5996" priority="1176">
      <formula>A47="E"</formula>
    </cfRule>
  </conditionalFormatting>
  <conditionalFormatting sqref="B52:B55">
    <cfRule type="expression" dxfId="5995" priority="1234">
      <formula>B52=0</formula>
    </cfRule>
  </conditionalFormatting>
  <conditionalFormatting sqref="B53">
    <cfRule type="expression" dxfId="5994" priority="1224">
      <formula>OR(A47="B",A47="C")</formula>
    </cfRule>
    <cfRule type="expression" dxfId="5993" priority="1203">
      <formula>A47="D"</formula>
    </cfRule>
    <cfRule type="expression" dxfId="5992" priority="1187">
      <formula>AND(OR(A47="B",A47="C"),B53=0)</formula>
    </cfRule>
  </conditionalFormatting>
  <conditionalFormatting sqref="B54">
    <cfRule type="expression" dxfId="5991" priority="1216">
      <formula>A47="A"</formula>
    </cfRule>
    <cfRule type="expression" dxfId="5990" priority="1190">
      <formula>AND(A47="A",B54=0)</formula>
    </cfRule>
  </conditionalFormatting>
  <conditionalFormatting sqref="B62">
    <cfRule type="expression" dxfId="5989" priority="949">
      <formula>AND(A57="G",B62=0)</formula>
    </cfRule>
    <cfRule type="expression" dxfId="5988" priority="945">
      <formula>A57="E"</formula>
    </cfRule>
    <cfRule type="expression" dxfId="5987" priority="971">
      <formula>AND(A57="F",B62=0)</formula>
    </cfRule>
    <cfRule type="expression" dxfId="5986" priority="989">
      <formula>A57="F"</formula>
    </cfRule>
  </conditionalFormatting>
  <conditionalFormatting sqref="B62:B65">
    <cfRule type="expression" dxfId="5985" priority="1003">
      <formula>B62=0</formula>
    </cfRule>
  </conditionalFormatting>
  <conditionalFormatting sqref="B63">
    <cfRule type="expression" dxfId="5984" priority="956">
      <formula>AND(OR(A57="B",A57="C"),B63=0)</formula>
    </cfRule>
    <cfRule type="expression" dxfId="5983" priority="972">
      <formula>A57="D"</formula>
    </cfRule>
    <cfRule type="expression" dxfId="5982" priority="993">
      <formula>OR(A57="B",A57="C")</formula>
    </cfRule>
  </conditionalFormatting>
  <conditionalFormatting sqref="B64">
    <cfRule type="expression" dxfId="5981" priority="959">
      <formula>AND(A57="A",B64=0)</formula>
    </cfRule>
    <cfRule type="expression" dxfId="5980" priority="985">
      <formula>A57="A"</formula>
    </cfRule>
  </conditionalFormatting>
  <conditionalFormatting sqref="C42">
    <cfRule type="expression" dxfId="5979" priority="585">
      <formula>A37="F"</formula>
    </cfRule>
    <cfRule type="expression" dxfId="5978" priority="552">
      <formula>AND(A37="B",C42=0)</formula>
    </cfRule>
    <cfRule type="expression" dxfId="5977" priority="576">
      <formula>A37="B"</formula>
    </cfRule>
    <cfRule type="expression" dxfId="5976" priority="535">
      <formula>AND(A37="G",C42=0)</formula>
    </cfRule>
    <cfRule type="expression" dxfId="5975" priority="554">
      <formula>AND(A37="F",B42=0,C42=0)</formula>
    </cfRule>
    <cfRule type="expression" dxfId="5974" priority="536">
      <formula>A37="G"</formula>
    </cfRule>
  </conditionalFormatting>
  <conditionalFormatting sqref="C42:C45">
    <cfRule type="expression" dxfId="5973" priority="569">
      <formula>AND(B42=0,C42=0)</formula>
    </cfRule>
  </conditionalFormatting>
  <conditionalFormatting sqref="C43">
    <cfRule type="expression" dxfId="5972" priority="546">
      <formula>A37="D"</formula>
    </cfRule>
    <cfRule type="expression" dxfId="5971" priority="541">
      <formula>AND(OR(A37="A",A37="D"),B43=0,C43=0)</formula>
    </cfRule>
    <cfRule type="expression" dxfId="5970" priority="555">
      <formula>OR(A37="B",A37="C")</formula>
    </cfRule>
    <cfRule type="expression" dxfId="5969" priority="539">
      <formula>AND(OR(A37="B",A37="C"),B43=0,C43=0)</formula>
    </cfRule>
    <cfRule type="expression" dxfId="5968" priority="572">
      <formula>A37="A"</formula>
    </cfRule>
  </conditionalFormatting>
  <conditionalFormatting sqref="C44">
    <cfRule type="expression" dxfId="5967" priority="566">
      <formula>A37="A"</formula>
    </cfRule>
    <cfRule type="expression" dxfId="5966" priority="543">
      <formula>AND(A37="A",B44=0,C44=0)</formula>
    </cfRule>
  </conditionalFormatting>
  <conditionalFormatting sqref="C52">
    <cfRule type="expression" dxfId="5965" priority="229">
      <formula>AND(A47="F",B52=0,C52=0)</formula>
    </cfRule>
    <cfRule type="expression" dxfId="5964" priority="211">
      <formula>A47="G"</formula>
    </cfRule>
    <cfRule type="expression" dxfId="5963" priority="210">
      <formula>AND(A47="G",C52=0)</formula>
    </cfRule>
    <cfRule type="expression" dxfId="5962" priority="227">
      <formula>AND(A47="B",C52=0)</formula>
    </cfRule>
    <cfRule type="expression" dxfId="5961" priority="260">
      <formula>A47="F"</formula>
    </cfRule>
    <cfRule type="expression" dxfId="5960" priority="251">
      <formula>A47="B"</formula>
    </cfRule>
  </conditionalFormatting>
  <conditionalFormatting sqref="C52:C55">
    <cfRule type="expression" dxfId="5959" priority="244">
      <formula>AND(B52=0,C52=0)</formula>
    </cfRule>
  </conditionalFormatting>
  <conditionalFormatting sqref="C53">
    <cfRule type="expression" dxfId="5958" priority="247">
      <formula>A47="A"</formula>
    </cfRule>
    <cfRule type="expression" dxfId="5957" priority="230">
      <formula>OR(A47="B",A47="C")</formula>
    </cfRule>
    <cfRule type="expression" dxfId="5956" priority="221">
      <formula>A47="D"</formula>
    </cfRule>
    <cfRule type="expression" dxfId="5955" priority="214">
      <formula>AND(OR(A47="B",A47="C"),B53=0,C53=0)</formula>
    </cfRule>
    <cfRule type="expression" dxfId="5954" priority="216">
      <formula>AND(OR(A47="A",A47="D"),B53=0,C53=0)</formula>
    </cfRule>
  </conditionalFormatting>
  <conditionalFormatting sqref="C54">
    <cfRule type="expression" dxfId="5953" priority="241">
      <formula>A47="A"</formula>
    </cfRule>
    <cfRule type="expression" dxfId="5952" priority="218">
      <formula>AND(A47="A",B54=0,C54=0)</formula>
    </cfRule>
  </conditionalFormatting>
  <conditionalFormatting sqref="C62">
    <cfRule type="expression" dxfId="5951" priority="146">
      <formula>A57="G"</formula>
    </cfRule>
    <cfRule type="expression" dxfId="5950" priority="145">
      <formula>AND(A57="G",C62=0)</formula>
    </cfRule>
    <cfRule type="expression" dxfId="5949" priority="195">
      <formula>A57="F"</formula>
    </cfRule>
    <cfRule type="expression" dxfId="5948" priority="162">
      <formula>AND(A57="B",C62=0)</formula>
    </cfRule>
    <cfRule type="expression" dxfId="5947" priority="164">
      <formula>AND(A57="F",B62=0,C62=0)</formula>
    </cfRule>
    <cfRule type="expression" dxfId="5946" priority="186">
      <formula>A57="B"</formula>
    </cfRule>
  </conditionalFormatting>
  <conditionalFormatting sqref="C62:C65">
    <cfRule type="expression" dxfId="5945" priority="179">
      <formula>AND(B62=0,C62=0)</formula>
    </cfRule>
  </conditionalFormatting>
  <conditionalFormatting sqref="C63">
    <cfRule type="expression" dxfId="5944" priority="149">
      <formula>AND(OR(A57="B",A57="C"),B63=0,C63=0)</formula>
    </cfRule>
    <cfRule type="expression" dxfId="5943" priority="151">
      <formula>AND(OR(A57="A",A57="D"),B63=0,C63=0)</formula>
    </cfRule>
    <cfRule type="expression" dxfId="5942" priority="156">
      <formula>A57="D"</formula>
    </cfRule>
    <cfRule type="expression" dxfId="5941" priority="182">
      <formula>A57="A"</formula>
    </cfRule>
    <cfRule type="expression" dxfId="5940" priority="165">
      <formula>OR(A57="B",A57="C")</formula>
    </cfRule>
  </conditionalFormatting>
  <conditionalFormatting sqref="C64">
    <cfRule type="expression" dxfId="5939" priority="153">
      <formula>AND(A57="A",B64=0,C64=0)</formula>
    </cfRule>
    <cfRule type="expression" dxfId="5938" priority="176">
      <formula>A57="A"</formula>
    </cfRule>
  </conditionalFormatting>
  <conditionalFormatting sqref="D42">
    <cfRule type="expression" dxfId="5937" priority="553">
      <formula>AND(A37="F",B42=0,C42=0,D42=0)</formula>
    </cfRule>
    <cfRule type="expression" dxfId="5936" priority="551">
      <formula>AND(A37="B",C42=0,D42=0)</formula>
    </cfRule>
    <cfRule type="expression" dxfId="5935" priority="549">
      <formula>AND(OR(A37="A",A37="C",A37="D"),D42=0)</formula>
    </cfRule>
    <cfRule type="expression" dxfId="5934" priority="584">
      <formula>A37="F"</formula>
    </cfRule>
    <cfRule type="expression" dxfId="5933" priority="579">
      <formula>A37="B"</formula>
    </cfRule>
    <cfRule type="expression" dxfId="5932" priority="575">
      <formula>OR(A37="A",A37="C",A37="D",A37="E")</formula>
    </cfRule>
    <cfRule type="expression" dxfId="5931" priority="532">
      <formula>AND(A37="E",B42=0,C42=0,D42=0)</formula>
    </cfRule>
    <cfRule type="expression" dxfId="5930" priority="534">
      <formula>AND(A37="G",C42=0,D42=0)</formula>
    </cfRule>
    <cfRule type="expression" dxfId="5929" priority="537">
      <formula>A37="G"</formula>
    </cfRule>
  </conditionalFormatting>
  <conditionalFormatting sqref="D42:D45">
    <cfRule type="expression" dxfId="5928" priority="568">
      <formula>AND(B42=0,C42=0,D42=0)</formula>
    </cfRule>
  </conditionalFormatting>
  <conditionalFormatting sqref="D43">
    <cfRule type="expression" dxfId="5927" priority="571">
      <formula>OR(A37="B",A37="C")</formula>
    </cfRule>
    <cfRule type="expression" dxfId="5926" priority="582">
      <formula>A37="A"</formula>
    </cfRule>
    <cfRule type="expression" dxfId="5925" priority="540">
      <formula>AND(OR(A37="B",A37="C"),B43=0,C43=0,D43=0)</formula>
    </cfRule>
    <cfRule type="expression" dxfId="5924" priority="556">
      <formula>A37="D"</formula>
    </cfRule>
    <cfRule type="expression" dxfId="5923" priority="545">
      <formula>AND(OR(A37="A",A37="D"),C43=0,D43=0)</formula>
    </cfRule>
  </conditionalFormatting>
  <conditionalFormatting sqref="D44">
    <cfRule type="expression" dxfId="5922" priority="565">
      <formula>A37="A"</formula>
    </cfRule>
    <cfRule type="expression" dxfId="5921" priority="542">
      <formula>AND(A37="A",B44=0,C44=0,D44=0)</formula>
    </cfRule>
  </conditionalFormatting>
  <conditionalFormatting sqref="D52">
    <cfRule type="expression" dxfId="5920" priority="224">
      <formula>AND(OR(A47="A",A47="C",A47="D"),D52=0)</formula>
    </cfRule>
    <cfRule type="expression" dxfId="5919" priority="212">
      <formula>A47="G"</formula>
    </cfRule>
    <cfRule type="expression" dxfId="5918" priority="228">
      <formula>AND(A47="F",B52=0,C52=0,D52=0)</formula>
    </cfRule>
    <cfRule type="expression" dxfId="5917" priority="254">
      <formula>A47="B"</formula>
    </cfRule>
    <cfRule type="expression" dxfId="5916" priority="207">
      <formula>AND(A47="E",B52=0,C52=0,D52=0)</formula>
    </cfRule>
    <cfRule type="expression" dxfId="5915" priority="259">
      <formula>A47="F"</formula>
    </cfRule>
    <cfRule type="expression" dxfId="5914" priority="226">
      <formula>AND(A47="B",C52=0,D52=0)</formula>
    </cfRule>
    <cfRule type="expression" dxfId="5913" priority="250">
      <formula>OR(A47="A",A47="C",A47="D",A47="E")</formula>
    </cfRule>
    <cfRule type="expression" dxfId="5912" priority="209">
      <formula>AND(A47="G",C52=0,D52=0)</formula>
    </cfRule>
  </conditionalFormatting>
  <conditionalFormatting sqref="D52:D55">
    <cfRule type="expression" dxfId="5911" priority="243">
      <formula>AND(B52=0,C52=0,D52=0)</formula>
    </cfRule>
  </conditionalFormatting>
  <conditionalFormatting sqref="D53">
    <cfRule type="expression" dxfId="5910" priority="220">
      <formula>AND(OR(A47="A",A47="D"),C53=0,D53=0)</formula>
    </cfRule>
    <cfRule type="expression" dxfId="5909" priority="215">
      <formula>AND(OR(A47="B",A47="C"),B53=0,C53=0,D53=0)</formula>
    </cfRule>
    <cfRule type="expression" dxfId="5908" priority="231">
      <formula>A47="D"</formula>
    </cfRule>
    <cfRule type="expression" dxfId="5907" priority="257">
      <formula>A47="A"</formula>
    </cfRule>
    <cfRule type="expression" dxfId="5906" priority="246">
      <formula>OR(A47="B",A47="C")</formula>
    </cfRule>
  </conditionalFormatting>
  <conditionalFormatting sqref="D54">
    <cfRule type="expression" dxfId="5905" priority="217">
      <formula>AND(A47="A",B54=0,C54=0,D54=0)</formula>
    </cfRule>
    <cfRule type="expression" dxfId="5904" priority="240">
      <formula>A47="A"</formula>
    </cfRule>
  </conditionalFormatting>
  <conditionalFormatting sqref="D62">
    <cfRule type="expression" dxfId="5903" priority="189">
      <formula>A57="B"</formula>
    </cfRule>
    <cfRule type="expression" dxfId="5902" priority="185">
      <formula>OR(A57="A",A57="C",A57="D",A57="E")</formula>
    </cfRule>
    <cfRule type="expression" dxfId="5901" priority="194">
      <formula>A57="F"</formula>
    </cfRule>
    <cfRule type="expression" dxfId="5900" priority="147">
      <formula>A57="G"</formula>
    </cfRule>
    <cfRule type="expression" dxfId="5899" priority="142">
      <formula>AND(A57="E",B62=0,C62=0,D62=0)</formula>
    </cfRule>
    <cfRule type="expression" dxfId="5898" priority="144">
      <formula>AND(A57="G",C62=0,D62=0)</formula>
    </cfRule>
    <cfRule type="expression" dxfId="5897" priority="159">
      <formula>AND(OR(A57="A",A57="C",A57="D"),D62=0)</formula>
    </cfRule>
    <cfRule type="expression" dxfId="5896" priority="161">
      <formula>AND(A57="B",C62=0,D62=0)</formula>
    </cfRule>
    <cfRule type="expression" dxfId="5895" priority="163">
      <formula>AND(A57="F",B62=0,C62=0,D62=0)</formula>
    </cfRule>
  </conditionalFormatting>
  <conditionalFormatting sqref="D62:D65">
    <cfRule type="expression" dxfId="5894" priority="178">
      <formula>AND(B62=0,C62=0,D62=0)</formula>
    </cfRule>
  </conditionalFormatting>
  <conditionalFormatting sqref="D63">
    <cfRule type="expression" dxfId="5893" priority="181">
      <formula>OR(A57="B",A57="C")</formula>
    </cfRule>
    <cfRule type="expression" dxfId="5892" priority="150">
      <formula>AND(OR(A57="B",A57="C"),B63=0,C63=0,D63=0)</formula>
    </cfRule>
    <cfRule type="expression" dxfId="5891" priority="166">
      <formula>A57="D"</formula>
    </cfRule>
    <cfRule type="expression" dxfId="5890" priority="155">
      <formula>AND(OR(A57="A",A57="D"),C63=0,D63=0)</formula>
    </cfRule>
    <cfRule type="expression" dxfId="5889" priority="192">
      <formula>A57="A"</formula>
    </cfRule>
  </conditionalFormatting>
  <conditionalFormatting sqref="D64">
    <cfRule type="expression" dxfId="5888" priority="175">
      <formula>A57="A"</formula>
    </cfRule>
    <cfRule type="expression" dxfId="5887" priority="152">
      <formula>AND(A57="A",B64=0,C64=0,D64=0)</formula>
    </cfRule>
  </conditionalFormatting>
  <conditionalFormatting sqref="E42">
    <cfRule type="expression" dxfId="5886" priority="538">
      <formula>A37="G"</formula>
    </cfRule>
    <cfRule type="expression" dxfId="5885" priority="578">
      <formula>A37="B"</formula>
    </cfRule>
    <cfRule type="expression" dxfId="5884" priority="574">
      <formula>OR(A37="A",A37="C",A37="D",A37="E")</formula>
    </cfRule>
    <cfRule type="expression" dxfId="5883" priority="550">
      <formula>AND(A37="B",C42=0,D42=0,E42=0)</formula>
    </cfRule>
    <cfRule type="expression" dxfId="5882" priority="530">
      <formula>AND(A37="E",B42=0,C42=0,D42=0,E42=0)</formula>
    </cfRule>
    <cfRule type="expression" dxfId="5881" priority="533">
      <formula>AND(A37="G",C42=0,D42=0,E42=0)</formula>
    </cfRule>
    <cfRule type="expression" dxfId="5880" priority="548">
      <formula>AND(OR(A37="A",A37="C",A37="D"),D42=0,E42=0)</formula>
    </cfRule>
    <cfRule type="expression" dxfId="5879" priority="583">
      <formula>A37="F"</formula>
    </cfRule>
  </conditionalFormatting>
  <conditionalFormatting sqref="E42:E43 E44:F45">
    <cfRule type="expression" dxfId="5878" priority="567">
      <formula>AND(B42=0,C42=0,D42=0,E42=0)</formula>
    </cfRule>
  </conditionalFormatting>
  <conditionalFormatting sqref="E43">
    <cfRule type="expression" dxfId="5877" priority="581">
      <formula>A37="A"</formula>
    </cfRule>
    <cfRule type="expression" dxfId="5876" priority="570">
      <formula>OR(A37="B",A37="C")</formula>
    </cfRule>
    <cfRule type="expression" dxfId="5875" priority="557">
      <formula>A37="D"</formula>
    </cfRule>
    <cfRule type="expression" dxfId="5874" priority="544">
      <formula>AND(OR(A37="A",A37="D"),C43=0,D43=0,E43=0)</formula>
    </cfRule>
  </conditionalFormatting>
  <conditionalFormatting sqref="E44">
    <cfRule type="expression" dxfId="5873" priority="521">
      <formula>AND(A37="D",B42=0,C42=0,D42=0,E42=0)</formula>
    </cfRule>
  </conditionalFormatting>
  <conditionalFormatting sqref="E52">
    <cfRule type="expression" dxfId="5872" priority="225">
      <formula>AND(A47="B",C52=0,D52=0,E52=0)</formula>
    </cfRule>
    <cfRule type="expression" dxfId="5871" priority="205">
      <formula>AND(A47="E",B52=0,C52=0,D52=0,E52=0)</formula>
    </cfRule>
    <cfRule type="expression" dxfId="5870" priority="223">
      <formula>AND(OR(A47="A",A47="C",A47="D"),D52=0,E52=0)</formula>
    </cfRule>
    <cfRule type="expression" dxfId="5869" priority="208">
      <formula>AND(A47="G",C52=0,D52=0,E52=0)</formula>
    </cfRule>
    <cfRule type="expression" dxfId="5868" priority="258">
      <formula>A47="F"</formula>
    </cfRule>
    <cfRule type="expression" dxfId="5867" priority="249">
      <formula>OR(A47="A",A47="C",A47="D",A47="E")</formula>
    </cfRule>
    <cfRule type="expression" dxfId="5866" priority="253">
      <formula>A47="B"</formula>
    </cfRule>
    <cfRule type="expression" dxfId="5865" priority="213">
      <formula>A47="G"</formula>
    </cfRule>
  </conditionalFormatting>
  <conditionalFormatting sqref="E52:E53 E54:F55">
    <cfRule type="expression" dxfId="5864" priority="242">
      <formula>AND(B52=0,C52=0,D52=0,E52=0)</formula>
    </cfRule>
  </conditionalFormatting>
  <conditionalFormatting sqref="E53">
    <cfRule type="expression" dxfId="5863" priority="219">
      <formula>AND(OR(A47="A",A47="D"),C53=0,D53=0,E53=0)</formula>
    </cfRule>
    <cfRule type="expression" dxfId="5862" priority="256">
      <formula>A47="A"</formula>
    </cfRule>
    <cfRule type="expression" dxfId="5861" priority="245">
      <formula>OR(A47="B",A47="C")</formula>
    </cfRule>
    <cfRule type="expression" dxfId="5860" priority="232">
      <formula>A47="D"</formula>
    </cfRule>
  </conditionalFormatting>
  <conditionalFormatting sqref="E54">
    <cfRule type="expression" dxfId="5859" priority="196">
      <formula>AND(A47="D",B52=0,C52=0,D52=0,E52=0)</formula>
    </cfRule>
  </conditionalFormatting>
  <conditionalFormatting sqref="E62">
    <cfRule type="expression" dxfId="5858" priority="184">
      <formula>OR(A57="A",A57="C",A57="D",A57="E")</formula>
    </cfRule>
    <cfRule type="expression" dxfId="5857" priority="140">
      <formula>AND(A57="E",B62=0,C62=0,D62=0,E62=0)</formula>
    </cfRule>
    <cfRule type="expression" dxfId="5856" priority="188">
      <formula>A57="B"</formula>
    </cfRule>
    <cfRule type="expression" dxfId="5855" priority="143">
      <formula>AND(A57="G",C62=0,D62=0,E62=0)</formula>
    </cfRule>
    <cfRule type="expression" dxfId="5854" priority="148">
      <formula>A57="G"</formula>
    </cfRule>
    <cfRule type="expression" dxfId="5853" priority="158">
      <formula>AND(OR(A57="A",A57="C",A57="D"),D62=0,E62=0)</formula>
    </cfRule>
    <cfRule type="expression" dxfId="5852" priority="193">
      <formula>A57="F"</formula>
    </cfRule>
    <cfRule type="expression" dxfId="5851" priority="160">
      <formula>AND(A57="B",C62=0,D62=0,E62=0)</formula>
    </cfRule>
  </conditionalFormatting>
  <conditionalFormatting sqref="E62:E63 E64:F65">
    <cfRule type="expression" dxfId="5850" priority="177">
      <formula>AND(B62=0,C62=0,D62=0,E62=0)</formula>
    </cfRule>
  </conditionalFormatting>
  <conditionalFormatting sqref="E63">
    <cfRule type="expression" dxfId="5849" priority="180">
      <formula>OR(A57="B",A57="C")</formula>
    </cfRule>
    <cfRule type="expression" dxfId="5848" priority="154">
      <formula>AND(OR(A57="A",A57="D"),C63=0,D63=0,E63=0)</formula>
    </cfRule>
    <cfRule type="expression" dxfId="5847" priority="191">
      <formula>A57="A"</formula>
    </cfRule>
    <cfRule type="expression" dxfId="5846" priority="167">
      <formula>A57="D"</formula>
    </cfRule>
  </conditionalFormatting>
  <conditionalFormatting sqref="E64">
    <cfRule type="expression" dxfId="5845" priority="131">
      <formula>AND(A57="D",B62=0,C62=0,D62=0,E62=0)</formula>
    </cfRule>
  </conditionalFormatting>
  <conditionalFormatting sqref="E7:F7">
    <cfRule type="expression" dxfId="5844" priority="629">
      <formula>AND(E7=0,$AQ1=1)</formula>
    </cfRule>
  </conditionalFormatting>
  <conditionalFormatting sqref="E17:F17">
    <cfRule type="expression" dxfId="5843" priority="604">
      <formula>AND(E17=0,$AQ11=1)</formula>
    </cfRule>
  </conditionalFormatting>
  <conditionalFormatting sqref="E27:F27">
    <cfRule type="expression" dxfId="5842" priority="599">
      <formula>AND(E27=0,$AQ21=1)</formula>
    </cfRule>
  </conditionalFormatting>
  <conditionalFormatting sqref="E40:F40">
    <cfRule type="expression" dxfId="5841" priority="1704">
      <formula>AND(E40=0,$AQ1=1)</formula>
    </cfRule>
  </conditionalFormatting>
  <conditionalFormatting sqref="E44:F44">
    <cfRule type="expression" dxfId="5840" priority="564">
      <formula>A37="A"</formula>
    </cfRule>
  </conditionalFormatting>
  <conditionalFormatting sqref="E50:F50">
    <cfRule type="expression" dxfId="5839" priority="1233">
      <formula>AND(E50=0,$AQ4=1)</formula>
    </cfRule>
  </conditionalFormatting>
  <conditionalFormatting sqref="E54:F54">
    <cfRule type="expression" dxfId="5838" priority="239">
      <formula>A47="A"</formula>
    </cfRule>
  </conditionalFormatting>
  <conditionalFormatting sqref="E60:F60">
    <cfRule type="expression" dxfId="5837" priority="1002">
      <formula>AND(E60=0,$AQ7=1)</formula>
    </cfRule>
  </conditionalFormatting>
  <conditionalFormatting sqref="E64:F64">
    <cfRule type="expression" dxfId="5836" priority="174">
      <formula>A57="A"</formula>
    </cfRule>
  </conditionalFormatting>
  <conditionalFormatting sqref="F42">
    <cfRule type="expression" dxfId="5835" priority="525">
      <formula>A37="G"</formula>
    </cfRule>
    <cfRule type="expression" dxfId="5834" priority="526">
      <formula>OR(A37="D",A37="E")</formula>
    </cfRule>
  </conditionalFormatting>
  <conditionalFormatting sqref="F43">
    <cfRule type="expression" dxfId="5833" priority="524">
      <formula>A37="D"</formula>
    </cfRule>
  </conditionalFormatting>
  <conditionalFormatting sqref="F52">
    <cfRule type="expression" dxfId="5832" priority="201">
      <formula>OR(A47="D",A47="E")</formula>
    </cfRule>
    <cfRule type="expression" dxfId="5831" priority="200">
      <formula>A47="G"</formula>
    </cfRule>
  </conditionalFormatting>
  <conditionalFormatting sqref="F53">
    <cfRule type="expression" dxfId="5830" priority="199">
      <formula>A47="D"</formula>
    </cfRule>
  </conditionalFormatting>
  <conditionalFormatting sqref="F62">
    <cfRule type="expression" dxfId="5829" priority="136">
      <formula>OR(A57="D",A57="E")</formula>
    </cfRule>
    <cfRule type="expression" dxfId="5828" priority="135">
      <formula>A57="G"</formula>
    </cfRule>
  </conditionalFormatting>
  <conditionalFormatting sqref="F63">
    <cfRule type="expression" dxfId="5827" priority="134">
      <formula>A57="D"</formula>
    </cfRule>
  </conditionalFormatting>
  <conditionalFormatting sqref="G42">
    <cfRule type="expression" dxfId="5826" priority="573">
      <formula>OR(A37="A",A37="C",A37="D",A37="E")</formula>
    </cfRule>
    <cfRule type="expression" dxfId="5825" priority="577">
      <formula>OR(A37="B",A37="F",A37="G")</formula>
    </cfRule>
    <cfRule type="expression" dxfId="5824" priority="547">
      <formula>AND(OR(A37="A",A37="C",A37="D"),D42=0,E42=0,G42=0)</formula>
    </cfRule>
  </conditionalFormatting>
  <conditionalFormatting sqref="G43">
    <cfRule type="expression" dxfId="5823" priority="559">
      <formula>A37="D"</formula>
    </cfRule>
    <cfRule type="expression" dxfId="5822" priority="561">
      <formula>OR(A37="B",A37="C")</formula>
    </cfRule>
    <cfRule type="expression" dxfId="5821" priority="531">
      <formula>A37="C"</formula>
    </cfRule>
    <cfRule type="expression" dxfId="5820" priority="580">
      <formula>A37="A"</formula>
    </cfRule>
  </conditionalFormatting>
  <conditionalFormatting sqref="G44">
    <cfRule type="expression" dxfId="5819" priority="563">
      <formula>A37="A"</formula>
    </cfRule>
  </conditionalFormatting>
  <conditionalFormatting sqref="G52">
    <cfRule type="expression" dxfId="5818" priority="252">
      <formula>OR(A47="B",A47="F",A47="G")</formula>
    </cfRule>
    <cfRule type="expression" dxfId="5817" priority="248">
      <formula>OR(A47="A",A47="C",A47="D",A47="E")</formula>
    </cfRule>
    <cfRule type="expression" dxfId="5816" priority="222">
      <formula>AND(OR(A47="A",A47="C",A47="D"),D52=0,E52=0,G52=0)</formula>
    </cfRule>
  </conditionalFormatting>
  <conditionalFormatting sqref="G53">
    <cfRule type="expression" dxfId="5815" priority="234">
      <formula>A47="D"</formula>
    </cfRule>
    <cfRule type="expression" dxfId="5814" priority="236">
      <formula>OR(A47="B",A47="C")</formula>
    </cfRule>
    <cfRule type="expression" dxfId="5813" priority="255">
      <formula>A47="A"</formula>
    </cfRule>
    <cfRule type="expression" dxfId="5812" priority="206">
      <formula>A47="C"</formula>
    </cfRule>
  </conditionalFormatting>
  <conditionalFormatting sqref="G54">
    <cfRule type="expression" dxfId="5811" priority="238">
      <formula>A47="A"</formula>
    </cfRule>
  </conditionalFormatting>
  <conditionalFormatting sqref="G62">
    <cfRule type="expression" dxfId="5810" priority="187">
      <formula>OR(A57="B",A57="F",A57="G")</formula>
    </cfRule>
    <cfRule type="expression" dxfId="5809" priority="183">
      <formula>OR(A57="A",A57="C",A57="D",A57="E")</formula>
    </cfRule>
    <cfRule type="expression" dxfId="5808" priority="157">
      <formula>AND(OR(A57="A",A57="C",A57="D"),D62=0,E62=0,G62=0)</formula>
    </cfRule>
  </conditionalFormatting>
  <conditionalFormatting sqref="G63">
    <cfRule type="expression" dxfId="5807" priority="190">
      <formula>A57="A"</formula>
    </cfRule>
    <cfRule type="expression" dxfId="5806" priority="171">
      <formula>OR(A57="B",A57="C")</formula>
    </cfRule>
    <cfRule type="expression" dxfId="5805" priority="169">
      <formula>A57="D"</formula>
    </cfRule>
    <cfRule type="expression" dxfId="5804" priority="141">
      <formula>A57="C"</formula>
    </cfRule>
  </conditionalFormatting>
  <conditionalFormatting sqref="G64">
    <cfRule type="expression" dxfId="5803" priority="173">
      <formula>A57="A"</formula>
    </cfRule>
  </conditionalFormatting>
  <conditionalFormatting sqref="G8:H8">
    <cfRule type="expression" dxfId="5802" priority="626">
      <formula>AND(E8=0,G8=0)</formula>
    </cfRule>
  </conditionalFormatting>
  <conditionalFormatting sqref="G18:H18">
    <cfRule type="expression" dxfId="5801" priority="601">
      <formula>AND(E18=0,G18=0)</formula>
    </cfRule>
  </conditionalFormatting>
  <conditionalFormatting sqref="G28:H28">
    <cfRule type="expression" dxfId="5800" priority="596">
      <formula>AND(E28=0,G28=0)</formula>
    </cfRule>
  </conditionalFormatting>
  <conditionalFormatting sqref="G41:H41">
    <cfRule type="expression" dxfId="5799" priority="1703">
      <formula>AND(E41=0,G41=0)</formula>
    </cfRule>
  </conditionalFormatting>
  <conditionalFormatting sqref="G51:H51">
    <cfRule type="expression" dxfId="5798" priority="1232">
      <formula>AND(E51=0,G51=0)</formula>
    </cfRule>
  </conditionalFormatting>
  <conditionalFormatting sqref="G61:H61">
    <cfRule type="expression" dxfId="5797" priority="1001">
      <formula>AND(E61=0,G61=0)</formula>
    </cfRule>
  </conditionalFormatting>
  <conditionalFormatting sqref="H40">
    <cfRule type="expression" dxfId="5796" priority="1389">
      <formula>H40=0</formula>
    </cfRule>
  </conditionalFormatting>
  <conditionalFormatting sqref="H42">
    <cfRule type="expression" dxfId="5795" priority="528">
      <formula>OR(A37="D",A37="E")</formula>
    </cfRule>
    <cfRule type="expression" dxfId="5794" priority="527">
      <formula>A37="G"</formula>
    </cfRule>
  </conditionalFormatting>
  <conditionalFormatting sqref="H43">
    <cfRule type="expression" dxfId="5793" priority="529">
      <formula>A37="D"</formula>
    </cfRule>
  </conditionalFormatting>
  <conditionalFormatting sqref="H44">
    <cfRule type="expression" dxfId="5792" priority="523">
      <formula>AND(E44=0,F44=0,G44=0,H44=0)</formula>
    </cfRule>
    <cfRule type="expression" dxfId="5791" priority="522">
      <formula>D37="A"</formula>
    </cfRule>
  </conditionalFormatting>
  <conditionalFormatting sqref="H50">
    <cfRule type="expression" dxfId="5790" priority="1166">
      <formula>H50=0</formula>
    </cfRule>
  </conditionalFormatting>
  <conditionalFormatting sqref="H52">
    <cfRule type="expression" dxfId="5789" priority="203">
      <formula>OR(A47="D",A47="E")</formula>
    </cfRule>
    <cfRule type="expression" dxfId="5788" priority="202">
      <formula>A47="G"</formula>
    </cfRule>
  </conditionalFormatting>
  <conditionalFormatting sqref="H53">
    <cfRule type="expression" dxfId="5787" priority="204">
      <formula>A47="D"</formula>
    </cfRule>
  </conditionalFormatting>
  <conditionalFormatting sqref="H54">
    <cfRule type="expression" dxfId="5786" priority="198">
      <formula>AND(E54=0,F54=0,G54=0,H54=0)</formula>
    </cfRule>
    <cfRule type="expression" dxfId="5785" priority="197">
      <formula>D47="A"</formula>
    </cfRule>
  </conditionalFormatting>
  <conditionalFormatting sqref="H60">
    <cfRule type="expression" dxfId="5784" priority="935">
      <formula>H60=0</formula>
    </cfRule>
  </conditionalFormatting>
  <conditionalFormatting sqref="H62">
    <cfRule type="expression" dxfId="5783" priority="138">
      <formula>OR(A57="D",A57="E")</formula>
    </cfRule>
    <cfRule type="expression" dxfId="5782" priority="137">
      <formula>A57="G"</formula>
    </cfRule>
  </conditionalFormatting>
  <conditionalFormatting sqref="H63">
    <cfRule type="expression" dxfId="5781" priority="139">
      <formula>A57="D"</formula>
    </cfRule>
  </conditionalFormatting>
  <conditionalFormatting sqref="H64">
    <cfRule type="expression" dxfId="5780" priority="133">
      <formula>AND(E64=0,F64=0,G64=0,H64=0)</formula>
    </cfRule>
    <cfRule type="expression" dxfId="5779" priority="132">
      <formula>D57="A"</formula>
    </cfRule>
  </conditionalFormatting>
  <conditionalFormatting sqref="I43">
    <cfRule type="expression" dxfId="5778" priority="558">
      <formula>A37="D"</formula>
    </cfRule>
    <cfRule type="expression" dxfId="5777" priority="560">
      <formula>OR(A37="B",A37="C")</formula>
    </cfRule>
  </conditionalFormatting>
  <conditionalFormatting sqref="I44">
    <cfRule type="expression" dxfId="5776" priority="562">
      <formula>A37="A"</formula>
    </cfRule>
  </conditionalFormatting>
  <conditionalFormatting sqref="I53">
    <cfRule type="expression" dxfId="5775" priority="235">
      <formula>OR(A47="B",A47="C")</formula>
    </cfRule>
    <cfRule type="expression" dxfId="5774" priority="233">
      <formula>A47="D"</formula>
    </cfRule>
  </conditionalFormatting>
  <conditionalFormatting sqref="I54">
    <cfRule type="expression" dxfId="5773" priority="237">
      <formula>A47="A"</formula>
    </cfRule>
  </conditionalFormatting>
  <conditionalFormatting sqref="I63">
    <cfRule type="expression" dxfId="5772" priority="170">
      <formula>OR(A57="B",A57="C")</formula>
    </cfRule>
    <cfRule type="expression" dxfId="5771" priority="168">
      <formula>A57="D"</formula>
    </cfRule>
  </conditionalFormatting>
  <conditionalFormatting sqref="I64">
    <cfRule type="expression" dxfId="5770" priority="172">
      <formula>A57="A"</formula>
    </cfRule>
  </conditionalFormatting>
  <conditionalFormatting sqref="L11">
    <cfRule type="expression" dxfId="5769" priority="625">
      <formula>L11=0</formula>
    </cfRule>
    <cfRule type="expression" dxfId="5768" priority="623">
      <formula>K4="A"</formula>
    </cfRule>
    <cfRule type="expression" dxfId="5767" priority="622">
      <formula>AND(K4="A",L11=0)</formula>
    </cfRule>
  </conditionalFormatting>
  <conditionalFormatting sqref="L21">
    <cfRule type="expression" dxfId="5766" priority="610">
      <formula>L21=0</formula>
    </cfRule>
    <cfRule type="expression" dxfId="5765" priority="608">
      <formula>K14="A"</formula>
    </cfRule>
    <cfRule type="expression" dxfId="5764" priority="607">
      <formula>AND(K14="A",L21=0)</formula>
    </cfRule>
  </conditionalFormatting>
  <conditionalFormatting sqref="L31">
    <cfRule type="expression" dxfId="5763" priority="595">
      <formula>L31=0</formula>
    </cfRule>
    <cfRule type="expression" dxfId="5762" priority="592">
      <formula>AND(K24="A",L31=0)</formula>
    </cfRule>
    <cfRule type="expression" dxfId="5761" priority="593">
      <formula>K24="A"</formula>
    </cfRule>
  </conditionalFormatting>
  <conditionalFormatting sqref="L42">
    <cfRule type="expression" dxfId="5760" priority="1322">
      <formula>K37="E"</formula>
    </cfRule>
    <cfRule type="expression" dxfId="5759" priority="1348">
      <formula>AND(K37="F",L42=0)</formula>
    </cfRule>
    <cfRule type="expression" dxfId="5758" priority="1326">
      <formula>AND(K37="G",L42=0)</formula>
    </cfRule>
    <cfRule type="expression" dxfId="5757" priority="1366">
      <formula>K37="F"</formula>
    </cfRule>
  </conditionalFormatting>
  <conditionalFormatting sqref="L42:L45">
    <cfRule type="expression" dxfId="5756" priority="1380">
      <formula>L42=0</formula>
    </cfRule>
  </conditionalFormatting>
  <conditionalFormatting sqref="L43">
    <cfRule type="expression" dxfId="5755" priority="1333">
      <formula>AND(OR(K37="B",K37="C"),L43=0)</formula>
    </cfRule>
    <cfRule type="expression" dxfId="5754" priority="1370">
      <formula>OR(K37="B",K37="C")</formula>
    </cfRule>
    <cfRule type="expression" dxfId="5753" priority="1349">
      <formula>K37="D"</formula>
    </cfRule>
  </conditionalFormatting>
  <conditionalFormatting sqref="L44">
    <cfRule type="expression" dxfId="5752" priority="1336">
      <formula>AND(K37="A",L44=0)</formula>
    </cfRule>
    <cfRule type="expression" dxfId="5751" priority="1362">
      <formula>K37="A"</formula>
    </cfRule>
  </conditionalFormatting>
  <conditionalFormatting sqref="L52">
    <cfRule type="expression" dxfId="5750" priority="1099">
      <formula>K47="E"</formula>
    </cfRule>
    <cfRule type="expression" dxfId="5749" priority="1125">
      <formula>AND(K47="F",L52=0)</formula>
    </cfRule>
    <cfRule type="expression" dxfId="5748" priority="1143">
      <formula>K47="F"</formula>
    </cfRule>
    <cfRule type="expression" dxfId="5747" priority="1103">
      <formula>AND(K47="G",L52=0)</formula>
    </cfRule>
  </conditionalFormatting>
  <conditionalFormatting sqref="L52:L55">
    <cfRule type="expression" dxfId="5746" priority="1157">
      <formula>L52=0</formula>
    </cfRule>
  </conditionalFormatting>
  <conditionalFormatting sqref="L53">
    <cfRule type="expression" dxfId="5745" priority="1110">
      <formula>AND(OR(K47="B",K47="C"),L53=0)</formula>
    </cfRule>
    <cfRule type="expression" dxfId="5744" priority="1147">
      <formula>OR(K47="B",K47="C")</formula>
    </cfRule>
    <cfRule type="expression" dxfId="5743" priority="1126">
      <formula>K47="D"</formula>
    </cfRule>
  </conditionalFormatting>
  <conditionalFormatting sqref="L54">
    <cfRule type="expression" dxfId="5742" priority="1113">
      <formula>AND(K47="A",L54=0)</formula>
    </cfRule>
    <cfRule type="expression" dxfId="5741" priority="1139">
      <formula>K47="A"</formula>
    </cfRule>
  </conditionalFormatting>
  <conditionalFormatting sqref="L62">
    <cfRule type="expression" dxfId="5740" priority="868">
      <formula>K57="E"</formula>
    </cfRule>
    <cfRule type="expression" dxfId="5739" priority="872">
      <formula>AND(K57="G",L62=0)</formula>
    </cfRule>
    <cfRule type="expression" dxfId="5738" priority="894">
      <formula>AND(K57="F",L62=0)</formula>
    </cfRule>
    <cfRule type="expression" dxfId="5737" priority="912">
      <formula>K57="F"</formula>
    </cfRule>
  </conditionalFormatting>
  <conditionalFormatting sqref="L62:L65">
    <cfRule type="expression" dxfId="5736" priority="926">
      <formula>L62=0</formula>
    </cfRule>
  </conditionalFormatting>
  <conditionalFormatting sqref="L63">
    <cfRule type="expression" dxfId="5735" priority="879">
      <formula>AND(OR(K57="B",K57="C"),L63=0)</formula>
    </cfRule>
    <cfRule type="expression" dxfId="5734" priority="895">
      <formula>K57="D"</formula>
    </cfRule>
    <cfRule type="expression" dxfId="5733" priority="916">
      <formula>OR(K57="B",K57="C")</formula>
    </cfRule>
  </conditionalFormatting>
  <conditionalFormatting sqref="L64">
    <cfRule type="expression" dxfId="5732" priority="882">
      <formula>AND(K57="A",L64=0)</formula>
    </cfRule>
    <cfRule type="expression" dxfId="5731" priority="908">
      <formula>K57="A"</formula>
    </cfRule>
  </conditionalFormatting>
  <conditionalFormatting sqref="M42">
    <cfRule type="expression" dxfId="5730" priority="520">
      <formula>K37="F"</formula>
    </cfRule>
    <cfRule type="expression" dxfId="5729" priority="470">
      <formula>AND(K37="G",M42=0)</formula>
    </cfRule>
    <cfRule type="expression" dxfId="5728" priority="471">
      <formula>K37="G"</formula>
    </cfRule>
    <cfRule type="expression" dxfId="5727" priority="487">
      <formula>AND(K37="B",M42=0)</formula>
    </cfRule>
    <cfRule type="expression" dxfId="5726" priority="489">
      <formula>AND(K37="F",L42=0,M42=0)</formula>
    </cfRule>
    <cfRule type="expression" dxfId="5725" priority="511">
      <formula>K37="B"</formula>
    </cfRule>
  </conditionalFormatting>
  <conditionalFormatting sqref="M42:M45">
    <cfRule type="expression" dxfId="5724" priority="504">
      <formula>AND(L42=0,M42=0)</formula>
    </cfRule>
  </conditionalFormatting>
  <conditionalFormatting sqref="M43">
    <cfRule type="expression" dxfId="5723" priority="474">
      <formula>AND(OR(K37="B",K37="C"),L43=0,M43=0)</formula>
    </cfRule>
    <cfRule type="expression" dxfId="5722" priority="507">
      <formula>K37="A"</formula>
    </cfRule>
    <cfRule type="expression" dxfId="5721" priority="476">
      <formula>AND(OR(K37="A",K37="D"),L43=0,M43=0)</formula>
    </cfRule>
    <cfRule type="expression" dxfId="5720" priority="481">
      <formula>K37="D"</formula>
    </cfRule>
    <cfRule type="expression" dxfId="5719" priority="490">
      <formula>OR(K37="B",K37="C")</formula>
    </cfRule>
  </conditionalFormatting>
  <conditionalFormatting sqref="M44">
    <cfRule type="expression" dxfId="5718" priority="501">
      <formula>K37="A"</formula>
    </cfRule>
    <cfRule type="expression" dxfId="5717" priority="478">
      <formula>AND(K37="A",L44=0,M44=0)</formula>
    </cfRule>
  </conditionalFormatting>
  <conditionalFormatting sqref="M52">
    <cfRule type="expression" dxfId="5716" priority="294">
      <formula>AND(K47="F",L52=0,M52=0)</formula>
    </cfRule>
    <cfRule type="expression" dxfId="5715" priority="316">
      <formula>K47="B"</formula>
    </cfRule>
    <cfRule type="expression" dxfId="5714" priority="276">
      <formula>K47="G"</formula>
    </cfRule>
    <cfRule type="expression" dxfId="5713" priority="292">
      <formula>AND(K47="B",M52=0)</formula>
    </cfRule>
    <cfRule type="expression" dxfId="5712" priority="275">
      <formula>AND(K47="G",M52=0)</formula>
    </cfRule>
    <cfRule type="expression" dxfId="5711" priority="325">
      <formula>K47="F"</formula>
    </cfRule>
  </conditionalFormatting>
  <conditionalFormatting sqref="M52:M55">
    <cfRule type="expression" dxfId="5710" priority="309">
      <formula>AND(L52=0,M52=0)</formula>
    </cfRule>
  </conditionalFormatting>
  <conditionalFormatting sqref="M53">
    <cfRule type="expression" dxfId="5709" priority="279">
      <formula>AND(OR(K47="B",K47="C"),L53=0,M53=0)</formula>
    </cfRule>
    <cfRule type="expression" dxfId="5708" priority="312">
      <formula>K47="A"</formula>
    </cfRule>
    <cfRule type="expression" dxfId="5707" priority="281">
      <formula>AND(OR(K47="A",K47="D"),L53=0,M53=0)</formula>
    </cfRule>
    <cfRule type="expression" dxfId="5706" priority="286">
      <formula>K47="D"</formula>
    </cfRule>
    <cfRule type="expression" dxfId="5705" priority="295">
      <formula>OR(K47="B",K47="C")</formula>
    </cfRule>
  </conditionalFormatting>
  <conditionalFormatting sqref="M54">
    <cfRule type="expression" dxfId="5704" priority="283">
      <formula>AND(K47="A",L54=0,M54=0)</formula>
    </cfRule>
    <cfRule type="expression" dxfId="5703" priority="306">
      <formula>K47="A"</formula>
    </cfRule>
  </conditionalFormatting>
  <conditionalFormatting sqref="M62">
    <cfRule type="expression" dxfId="5702" priority="81">
      <formula>K57="G"</formula>
    </cfRule>
    <cfRule type="expression" dxfId="5701" priority="80">
      <formula>AND(K57="G",M62=0)</formula>
    </cfRule>
    <cfRule type="expression" dxfId="5700" priority="130">
      <formula>K57="F"</formula>
    </cfRule>
    <cfRule type="expression" dxfId="5699" priority="121">
      <formula>K57="B"</formula>
    </cfRule>
    <cfRule type="expression" dxfId="5698" priority="99">
      <formula>AND(K57="F",L62=0,M62=0)</formula>
    </cfRule>
    <cfRule type="expression" dxfId="5697" priority="97">
      <formula>AND(K57="B",M62=0)</formula>
    </cfRule>
  </conditionalFormatting>
  <conditionalFormatting sqref="M62:M65">
    <cfRule type="expression" dxfId="5696" priority="114">
      <formula>AND(L62=0,M62=0)</formula>
    </cfRule>
  </conditionalFormatting>
  <conditionalFormatting sqref="M63">
    <cfRule type="expression" dxfId="5695" priority="86">
      <formula>AND(OR(K57="A",K57="D"),L63=0,M63=0)</formula>
    </cfRule>
    <cfRule type="expression" dxfId="5694" priority="84">
      <formula>AND(OR(K57="B",K57="C"),L63=0,M63=0)</formula>
    </cfRule>
    <cfRule type="expression" dxfId="5693" priority="100">
      <formula>OR(K57="B",K57="C")</formula>
    </cfRule>
    <cfRule type="expression" dxfId="5692" priority="117">
      <formula>K57="A"</formula>
    </cfRule>
    <cfRule type="expression" dxfId="5691" priority="91">
      <formula>K57="D"</formula>
    </cfRule>
  </conditionalFormatting>
  <conditionalFormatting sqref="M64">
    <cfRule type="expression" dxfId="5690" priority="111">
      <formula>K57="A"</formula>
    </cfRule>
    <cfRule type="expression" dxfId="5689" priority="88">
      <formula>AND(K57="A",L64=0,M64=0)</formula>
    </cfRule>
  </conditionalFormatting>
  <conditionalFormatting sqref="N42">
    <cfRule type="expression" dxfId="5688" priority="510">
      <formula>OR(K37="A",K37="C",K37="D",K37="E")</formula>
    </cfRule>
    <cfRule type="expression" dxfId="5687" priority="469">
      <formula>AND(K37="G",M42=0,N42=0)</formula>
    </cfRule>
    <cfRule type="expression" dxfId="5686" priority="472">
      <formula>K37="G"</formula>
    </cfRule>
    <cfRule type="expression" dxfId="5685" priority="486">
      <formula>AND(K37="B",M42=0,N42=0)</formula>
    </cfRule>
    <cfRule type="expression" dxfId="5684" priority="467">
      <formula>AND(K37="E",L42=0,M42=0,N42=0)</formula>
    </cfRule>
    <cfRule type="expression" dxfId="5683" priority="484">
      <formula>AND(OR(K37="A",K37="C",K37="D"),N42=0)</formula>
    </cfRule>
    <cfRule type="expression" dxfId="5682" priority="488">
      <formula>AND(K37="F",L42=0,M42=0,N42=0)</formula>
    </cfRule>
    <cfRule type="expression" dxfId="5681" priority="519">
      <formula>K37="F"</formula>
    </cfRule>
    <cfRule type="expression" dxfId="5680" priority="514">
      <formula>K37="B"</formula>
    </cfRule>
  </conditionalFormatting>
  <conditionalFormatting sqref="N42:N45">
    <cfRule type="expression" dxfId="5679" priority="503">
      <formula>AND(L42=0,M42=0,N42=0)</formula>
    </cfRule>
  </conditionalFormatting>
  <conditionalFormatting sqref="N43">
    <cfRule type="expression" dxfId="5678" priority="480">
      <formula>AND(OR(K37="A",K37="D"),M43=0,N43=0)</formula>
    </cfRule>
    <cfRule type="expression" dxfId="5677" priority="475">
      <formula>AND(OR(K37="B",K37="C"),L43=0,M43=0,N43=0)</formula>
    </cfRule>
    <cfRule type="expression" dxfId="5676" priority="517">
      <formula>K37="A"</formula>
    </cfRule>
    <cfRule type="expression" dxfId="5675" priority="506">
      <formula>OR(K37="B",K37="C")</formula>
    </cfRule>
    <cfRule type="expression" dxfId="5674" priority="491">
      <formula>K37="D"</formula>
    </cfRule>
  </conditionalFormatting>
  <conditionalFormatting sqref="N44">
    <cfRule type="expression" dxfId="5673" priority="500">
      <formula>K37="A"</formula>
    </cfRule>
    <cfRule type="expression" dxfId="5672" priority="477">
      <formula>AND(K37="A",L44=0,M44=0,N44=0)</formula>
    </cfRule>
  </conditionalFormatting>
  <conditionalFormatting sqref="N52">
    <cfRule type="expression" dxfId="5671" priority="272">
      <formula>AND(K47="E",L52=0,M52=0,N52=0)</formula>
    </cfRule>
    <cfRule type="expression" dxfId="5670" priority="289">
      <formula>AND(OR(K47="A",K47="C",K47="D"),N52=0)</formula>
    </cfRule>
    <cfRule type="expression" dxfId="5669" priority="291">
      <formula>AND(K47="B",M52=0,N52=0)</formula>
    </cfRule>
    <cfRule type="expression" dxfId="5668" priority="274">
      <formula>AND(K47="G",M52=0,N52=0)</formula>
    </cfRule>
    <cfRule type="expression" dxfId="5667" priority="293">
      <formula>AND(K47="F",L52=0,M52=0,N52=0)</formula>
    </cfRule>
    <cfRule type="expression" dxfId="5666" priority="315">
      <formula>OR(K47="A",K47="C",K47="D",K47="E")</formula>
    </cfRule>
    <cfRule type="expression" dxfId="5665" priority="277">
      <formula>K47="G"</formula>
    </cfRule>
    <cfRule type="expression" dxfId="5664" priority="324">
      <formula>K47="F"</formula>
    </cfRule>
    <cfRule type="expression" dxfId="5663" priority="319">
      <formula>K47="B"</formula>
    </cfRule>
  </conditionalFormatting>
  <conditionalFormatting sqref="N52:N55">
    <cfRule type="expression" dxfId="5662" priority="308">
      <formula>AND(L52=0,M52=0,N52=0)</formula>
    </cfRule>
  </conditionalFormatting>
  <conditionalFormatting sqref="N53">
    <cfRule type="expression" dxfId="5661" priority="285">
      <formula>AND(OR(K47="A",K47="D"),M53=0,N53=0)</formula>
    </cfRule>
    <cfRule type="expression" dxfId="5660" priority="280">
      <formula>AND(OR(K47="B",K47="C"),L53=0,M53=0,N53=0)</formula>
    </cfRule>
    <cfRule type="expression" dxfId="5659" priority="296">
      <formula>K47="D"</formula>
    </cfRule>
    <cfRule type="expression" dxfId="5658" priority="322">
      <formula>K47="A"</formula>
    </cfRule>
    <cfRule type="expression" dxfId="5657" priority="311">
      <formula>OR(K47="B",K47="C")</formula>
    </cfRule>
  </conditionalFormatting>
  <conditionalFormatting sqref="N54">
    <cfRule type="expression" dxfId="5656" priority="282">
      <formula>AND(K47="A",L54=0,M54=0,N54=0)</formula>
    </cfRule>
    <cfRule type="expression" dxfId="5655" priority="305">
      <formula>K47="A"</formula>
    </cfRule>
  </conditionalFormatting>
  <conditionalFormatting sqref="N62">
    <cfRule type="expression" dxfId="5654" priority="82">
      <formula>K57="G"</formula>
    </cfRule>
    <cfRule type="expression" dxfId="5653" priority="98">
      <formula>AND(K57="F",L62=0,M62=0,N62=0)</formula>
    </cfRule>
    <cfRule type="expression" dxfId="5652" priority="94">
      <formula>AND(OR(K57="A",K57="C",K57="D"),N62=0)</formula>
    </cfRule>
    <cfRule type="expression" dxfId="5651" priority="96">
      <formula>AND(K57="B",M62=0,N62=0)</formula>
    </cfRule>
    <cfRule type="expression" dxfId="5650" priority="120">
      <formula>OR(K57="A",K57="C",K57="D",K57="E")</formula>
    </cfRule>
    <cfRule type="expression" dxfId="5649" priority="77">
      <formula>AND(K57="E",L62=0,M62=0,N62=0)</formula>
    </cfRule>
    <cfRule type="expression" dxfId="5648" priority="124">
      <formula>K57="B"</formula>
    </cfRule>
    <cfRule type="expression" dxfId="5647" priority="129">
      <formula>K57="F"</formula>
    </cfRule>
    <cfRule type="expression" dxfId="5646" priority="79">
      <formula>AND(K57="G",M62=0,N62=0)</formula>
    </cfRule>
  </conditionalFormatting>
  <conditionalFormatting sqref="N62:N65">
    <cfRule type="expression" dxfId="5645" priority="113">
      <formula>AND(L62=0,M62=0,N62=0)</formula>
    </cfRule>
  </conditionalFormatting>
  <conditionalFormatting sqref="N63">
    <cfRule type="expression" dxfId="5644" priority="90">
      <formula>AND(OR(K57="A",K57="D"),M63=0,N63=0)</formula>
    </cfRule>
    <cfRule type="expression" dxfId="5643" priority="127">
      <formula>K57="A"</formula>
    </cfRule>
    <cfRule type="expression" dxfId="5642" priority="101">
      <formula>K57="D"</formula>
    </cfRule>
    <cfRule type="expression" dxfId="5641" priority="85">
      <formula>AND(OR(K57="B",K57="C"),L63=0,M63=0,N63=0)</formula>
    </cfRule>
    <cfRule type="expression" dxfId="5640" priority="116">
      <formula>OR(K57="B",K57="C")</formula>
    </cfRule>
  </conditionalFormatting>
  <conditionalFormatting sqref="N64">
    <cfRule type="expression" dxfId="5639" priority="110">
      <formula>K57="A"</formula>
    </cfRule>
    <cfRule type="expression" dxfId="5638" priority="87">
      <formula>AND(K57="A",L64=0,M64=0,N64=0)</formula>
    </cfRule>
  </conditionalFormatting>
  <conditionalFormatting sqref="O42">
    <cfRule type="expression" dxfId="5637" priority="518">
      <formula>K37="F"</formula>
    </cfRule>
    <cfRule type="expression" dxfId="5636" priority="483">
      <formula>AND(OR(K37="A",K37="C",K37="D"),N42=0,O42=0)</formula>
    </cfRule>
    <cfRule type="expression" dxfId="5635" priority="485">
      <formula>AND(K37="B",M42=0,N42=0,O42=0)</formula>
    </cfRule>
    <cfRule type="expression" dxfId="5634" priority="473">
      <formula>K37="G"</formula>
    </cfRule>
    <cfRule type="expression" dxfId="5633" priority="465">
      <formula>AND(K37="E",L42=0,M42=0,N42=0,O42=0)</formula>
    </cfRule>
    <cfRule type="expression" dxfId="5632" priority="468">
      <formula>AND(K37="G",M42=0,N42=0,O42=0)</formula>
    </cfRule>
    <cfRule type="expression" dxfId="5631" priority="509">
      <formula>OR(K37="A",K37="C",K37="D",K37="E")</formula>
    </cfRule>
    <cfRule type="expression" dxfId="5630" priority="513">
      <formula>K37="B"</formula>
    </cfRule>
  </conditionalFormatting>
  <conditionalFormatting sqref="O42:O43 O44:P45">
    <cfRule type="expression" dxfId="5629" priority="502">
      <formula>AND(L42=0,M42=0,N42=0,O42=0)</formula>
    </cfRule>
  </conditionalFormatting>
  <conditionalFormatting sqref="O43">
    <cfRule type="expression" dxfId="5628" priority="516">
      <formula>K37="A"</formula>
    </cfRule>
    <cfRule type="expression" dxfId="5627" priority="479">
      <formula>AND(OR(K37="A",K37="D"),M43=0,N43=0,O43=0)</formula>
    </cfRule>
    <cfRule type="expression" dxfId="5626" priority="492">
      <formula>K37="D"</formula>
    </cfRule>
    <cfRule type="expression" dxfId="5625" priority="505">
      <formula>OR(K37="B",K37="C")</formula>
    </cfRule>
  </conditionalFormatting>
  <conditionalFormatting sqref="O44">
    <cfRule type="expression" dxfId="5624" priority="456">
      <formula>AND(K37="D",L42=0,M42=0,N42=0,O42=0)</formula>
    </cfRule>
  </conditionalFormatting>
  <conditionalFormatting sqref="O52">
    <cfRule type="expression" dxfId="5623" priority="323">
      <formula>K47="F"</formula>
    </cfRule>
    <cfRule type="expression" dxfId="5622" priority="318">
      <formula>K47="B"</formula>
    </cfRule>
    <cfRule type="expression" dxfId="5621" priority="278">
      <formula>K47="G"</formula>
    </cfRule>
    <cfRule type="expression" dxfId="5620" priority="273">
      <formula>AND(K47="G",M52=0,N52=0,O52=0)</formula>
    </cfRule>
    <cfRule type="expression" dxfId="5619" priority="270">
      <formula>AND(K47="E",L52=0,M52=0,N52=0,O52=0)</formula>
    </cfRule>
    <cfRule type="expression" dxfId="5618" priority="288">
      <formula>AND(OR(K47="A",K47="C",K47="D"),N52=0,O52=0)</formula>
    </cfRule>
    <cfRule type="expression" dxfId="5617" priority="290">
      <formula>AND(K47="B",M52=0,N52=0,O52=0)</formula>
    </cfRule>
    <cfRule type="expression" dxfId="5616" priority="314">
      <formula>OR(K47="A",K47="C",K47="D",K47="E")</formula>
    </cfRule>
  </conditionalFormatting>
  <conditionalFormatting sqref="O52:O53 O54:P55">
    <cfRule type="expression" dxfId="5615" priority="307">
      <formula>AND(L52=0,M52=0,N52=0,O52=0)</formula>
    </cfRule>
  </conditionalFormatting>
  <conditionalFormatting sqref="O53">
    <cfRule type="expression" dxfId="5614" priority="297">
      <formula>K47="D"</formula>
    </cfRule>
    <cfRule type="expression" dxfId="5613" priority="321">
      <formula>K47="A"</formula>
    </cfRule>
    <cfRule type="expression" dxfId="5612" priority="284">
      <formula>AND(OR(K47="A",K47="D"),M53=0,N53=0,O53=0)</formula>
    </cfRule>
    <cfRule type="expression" dxfId="5611" priority="310">
      <formula>OR(K47="B",K47="C")</formula>
    </cfRule>
  </conditionalFormatting>
  <conditionalFormatting sqref="O54">
    <cfRule type="expression" dxfId="5610" priority="261">
      <formula>AND(K47="D",L52=0,M52=0,N52=0,O52=0)</formula>
    </cfRule>
  </conditionalFormatting>
  <conditionalFormatting sqref="O62">
    <cfRule type="expression" dxfId="5609" priority="75">
      <formula>AND(K57="E",L62=0,M62=0,N62=0,O62=0)</formula>
    </cfRule>
    <cfRule type="expression" dxfId="5608" priority="78">
      <formula>AND(K57="G",M62=0,N62=0,O62=0)</formula>
    </cfRule>
    <cfRule type="expression" dxfId="5607" priority="83">
      <formula>K57="G"</formula>
    </cfRule>
    <cfRule type="expression" dxfId="5606" priority="93">
      <formula>AND(OR(K57="A",K57="C",K57="D"),N62=0,O62=0)</formula>
    </cfRule>
    <cfRule type="expression" dxfId="5605" priority="119">
      <formula>OR(K57="A",K57="C",K57="D",K57="E")</formula>
    </cfRule>
    <cfRule type="expression" dxfId="5604" priority="123">
      <formula>K57="B"</formula>
    </cfRule>
    <cfRule type="expression" dxfId="5603" priority="128">
      <formula>K57="F"</formula>
    </cfRule>
    <cfRule type="expression" dxfId="5602" priority="95">
      <formula>AND(K57="B",M62=0,N62=0,O62=0)</formula>
    </cfRule>
  </conditionalFormatting>
  <conditionalFormatting sqref="O62:O63 O64:P65">
    <cfRule type="expression" dxfId="5601" priority="112">
      <formula>AND(L62=0,M62=0,N62=0,O62=0)</formula>
    </cfRule>
  </conditionalFormatting>
  <conditionalFormatting sqref="O63">
    <cfRule type="expression" dxfId="5600" priority="89">
      <formula>AND(OR(K57="A",K57="D"),M63=0,N63=0,O63=0)</formula>
    </cfRule>
    <cfRule type="expression" dxfId="5599" priority="115">
      <formula>OR(K57="B",K57="C")</formula>
    </cfRule>
    <cfRule type="expression" dxfId="5598" priority="102">
      <formula>K57="D"</formula>
    </cfRule>
    <cfRule type="expression" dxfId="5597" priority="126">
      <formula>K57="A"</formula>
    </cfRule>
  </conditionalFormatting>
  <conditionalFormatting sqref="O64">
    <cfRule type="expression" dxfId="5596" priority="66">
      <formula>AND(K57="D",L62=0,M62=0,N62=0,O62=0)</formula>
    </cfRule>
  </conditionalFormatting>
  <conditionalFormatting sqref="O7:P7">
    <cfRule type="expression" dxfId="5595" priority="624">
      <formula>AND(O7=0,$AQ1=1)</formula>
    </cfRule>
  </conditionalFormatting>
  <conditionalFormatting sqref="O17:P17">
    <cfRule type="expression" dxfId="5594" priority="609">
      <formula>AND(O17=0,$AQ11=1)</formula>
    </cfRule>
  </conditionalFormatting>
  <conditionalFormatting sqref="O27:P27">
    <cfRule type="expression" dxfId="5593" priority="594">
      <formula>AND(O27=0,$AQ21=1)</formula>
    </cfRule>
  </conditionalFormatting>
  <conditionalFormatting sqref="O40:P40">
    <cfRule type="expression" dxfId="5592" priority="1379">
      <formula>AND(O40=0,$AQ2=1)</formula>
    </cfRule>
  </conditionalFormatting>
  <conditionalFormatting sqref="O44:P44">
    <cfRule type="expression" dxfId="5591" priority="499">
      <formula>K37="A"</formula>
    </cfRule>
  </conditionalFormatting>
  <conditionalFormatting sqref="O50:P50">
    <cfRule type="expression" dxfId="5590" priority="1156">
      <formula>AND(O50=0,$AQ5=1)</formula>
    </cfRule>
  </conditionalFormatting>
  <conditionalFormatting sqref="O54:P54">
    <cfRule type="expression" dxfId="5589" priority="304">
      <formula>K47="A"</formula>
    </cfRule>
  </conditionalFormatting>
  <conditionalFormatting sqref="O60:P60">
    <cfRule type="expression" dxfId="5588" priority="925">
      <formula>AND(O60=0,$AQ8=1)</formula>
    </cfRule>
  </conditionalFormatting>
  <conditionalFormatting sqref="O64:P64">
    <cfRule type="expression" dxfId="5587" priority="109">
      <formula>K57="A"</formula>
    </cfRule>
  </conditionalFormatting>
  <conditionalFormatting sqref="P42">
    <cfRule type="expression" dxfId="5586" priority="461">
      <formula>OR(K37="D",K37="E")</formula>
    </cfRule>
    <cfRule type="expression" dxfId="5585" priority="460">
      <formula>K37="G"</formula>
    </cfRule>
  </conditionalFormatting>
  <conditionalFormatting sqref="P43">
    <cfRule type="expression" dxfId="5584" priority="459">
      <formula>K37="D"</formula>
    </cfRule>
  </conditionalFormatting>
  <conditionalFormatting sqref="P52">
    <cfRule type="expression" dxfId="5583" priority="266">
      <formula>OR(K47="D",K47="E")</formula>
    </cfRule>
    <cfRule type="expression" dxfId="5582" priority="265">
      <formula>K47="G"</formula>
    </cfRule>
  </conditionalFormatting>
  <conditionalFormatting sqref="P53">
    <cfRule type="expression" dxfId="5581" priority="264">
      <formula>K47="D"</formula>
    </cfRule>
  </conditionalFormatting>
  <conditionalFormatting sqref="P62">
    <cfRule type="expression" dxfId="5580" priority="71">
      <formula>OR(K57="D",K57="E")</formula>
    </cfRule>
    <cfRule type="expression" dxfId="5579" priority="70">
      <formula>K57="G"</formula>
    </cfRule>
  </conditionalFormatting>
  <conditionalFormatting sqref="P63">
    <cfRule type="expression" dxfId="5578" priority="69">
      <formula>K57="D"</formula>
    </cfRule>
  </conditionalFormatting>
  <conditionalFormatting sqref="Q42">
    <cfRule type="expression" dxfId="5577" priority="508">
      <formula>OR(K37="A",K37="C",K37="D",K37="E")</formula>
    </cfRule>
    <cfRule type="expression" dxfId="5576" priority="512">
      <formula>OR(K37="B",K37="F",K37="G")</formula>
    </cfRule>
    <cfRule type="expression" dxfId="5575" priority="482">
      <formula>AND(OR(K37="A",K37="C",K37="D"),N42=0,O42=0,Q42=0)</formula>
    </cfRule>
  </conditionalFormatting>
  <conditionalFormatting sqref="Q43">
    <cfRule type="expression" dxfId="5574" priority="515">
      <formula>K37="A"</formula>
    </cfRule>
    <cfRule type="expression" dxfId="5573" priority="496">
      <formula>OR(K37="B",K37="C")</formula>
    </cfRule>
    <cfRule type="expression" dxfId="5572" priority="494">
      <formula>K37="D"</formula>
    </cfRule>
    <cfRule type="expression" dxfId="5571" priority="466">
      <formula>K37="C"</formula>
    </cfRule>
  </conditionalFormatting>
  <conditionalFormatting sqref="Q44">
    <cfRule type="expression" dxfId="5570" priority="498">
      <formula>K37="A"</formula>
    </cfRule>
  </conditionalFormatting>
  <conditionalFormatting sqref="Q52">
    <cfRule type="expression" dxfId="5569" priority="287">
      <formula>AND(OR(K47="A",K47="C",K47="D"),N52=0,O52=0,Q52=0)</formula>
    </cfRule>
    <cfRule type="expression" dxfId="5568" priority="313">
      <formula>OR(K47="A",K47="C",K47="D",K47="E")</formula>
    </cfRule>
    <cfRule type="expression" dxfId="5567" priority="317">
      <formula>OR(K47="B",K47="F",K47="G")</formula>
    </cfRule>
  </conditionalFormatting>
  <conditionalFormatting sqref="Q53">
    <cfRule type="expression" dxfId="5566" priority="301">
      <formula>OR(K47="B",K47="C")</formula>
    </cfRule>
    <cfRule type="expression" dxfId="5565" priority="299">
      <formula>K47="D"</formula>
    </cfRule>
    <cfRule type="expression" dxfId="5564" priority="271">
      <formula>K47="C"</formula>
    </cfRule>
    <cfRule type="expression" dxfId="5563" priority="320">
      <formula>K47="A"</formula>
    </cfRule>
  </conditionalFormatting>
  <conditionalFormatting sqref="Q54">
    <cfRule type="expression" dxfId="5562" priority="303">
      <formula>K47="A"</formula>
    </cfRule>
  </conditionalFormatting>
  <conditionalFormatting sqref="Q62">
    <cfRule type="expression" dxfId="5561" priority="122">
      <formula>OR(K57="B",K57="F",K57="G")</formula>
    </cfRule>
    <cfRule type="expression" dxfId="5560" priority="118">
      <formula>OR(K57="A",K57="C",K57="D",K57="E")</formula>
    </cfRule>
    <cfRule type="expression" dxfId="5559" priority="92">
      <formula>AND(OR(K57="A",K57="C",K57="D"),N62=0,O62=0,Q62=0)</formula>
    </cfRule>
  </conditionalFormatting>
  <conditionalFormatting sqref="Q63">
    <cfRule type="expression" dxfId="5558" priority="125">
      <formula>K57="A"</formula>
    </cfRule>
    <cfRule type="expression" dxfId="5557" priority="104">
      <formula>K57="D"</formula>
    </cfRule>
    <cfRule type="expression" dxfId="5556" priority="106">
      <formula>OR(K57="B",K57="C")</formula>
    </cfRule>
    <cfRule type="expression" dxfId="5555" priority="76">
      <formula>K57="C"</formula>
    </cfRule>
  </conditionalFormatting>
  <conditionalFormatting sqref="Q64">
    <cfRule type="expression" dxfId="5554" priority="108">
      <formula>K57="A"</formula>
    </cfRule>
  </conditionalFormatting>
  <conditionalFormatting sqref="Q8:R8">
    <cfRule type="expression" dxfId="5553" priority="621">
      <formula>AND(O8=0,Q8=0)</formula>
    </cfRule>
  </conditionalFormatting>
  <conditionalFormatting sqref="Q18:R18">
    <cfRule type="expression" dxfId="5552" priority="606">
      <formula>AND(O18=0,Q18=0)</formula>
    </cfRule>
  </conditionalFormatting>
  <conditionalFormatting sqref="Q28:R28">
    <cfRule type="expression" dxfId="5551" priority="591">
      <formula>AND(O28=0,Q28=0)</formula>
    </cfRule>
  </conditionalFormatting>
  <conditionalFormatting sqref="Q41:R41">
    <cfRule type="expression" dxfId="5550" priority="1378">
      <formula>AND(O41=0,Q41=0)</formula>
    </cfRule>
  </conditionalFormatting>
  <conditionalFormatting sqref="Q51:R51">
    <cfRule type="expression" dxfId="5549" priority="1155">
      <formula>AND(O51=0,Q51=0)</formula>
    </cfRule>
  </conditionalFormatting>
  <conditionalFormatting sqref="Q61:R61">
    <cfRule type="expression" dxfId="5548" priority="924">
      <formula>AND(O61=0,Q61=0)</formula>
    </cfRule>
  </conditionalFormatting>
  <conditionalFormatting sqref="R40">
    <cfRule type="expression" dxfId="5547" priority="1316">
      <formula>R40=0</formula>
    </cfRule>
  </conditionalFormatting>
  <conditionalFormatting sqref="R42">
    <cfRule type="expression" dxfId="5546" priority="463">
      <formula>OR(K37="D",K37="E")</formula>
    </cfRule>
    <cfRule type="expression" dxfId="5545" priority="462">
      <formula>K37="G"</formula>
    </cfRule>
  </conditionalFormatting>
  <conditionalFormatting sqref="R43">
    <cfRule type="expression" dxfId="5544" priority="464">
      <formula>K37="D"</formula>
    </cfRule>
  </conditionalFormatting>
  <conditionalFormatting sqref="R44">
    <cfRule type="expression" dxfId="5543" priority="458">
      <formula>AND(O44=0,P44=0,Q44=0,R44=0)</formula>
    </cfRule>
    <cfRule type="expression" dxfId="5542" priority="457">
      <formula>N37="A"</formula>
    </cfRule>
  </conditionalFormatting>
  <conditionalFormatting sqref="R50">
    <cfRule type="expression" dxfId="5541" priority="1089">
      <formula>R50=0</formula>
    </cfRule>
  </conditionalFormatting>
  <conditionalFormatting sqref="R52">
    <cfRule type="expression" dxfId="5540" priority="267">
      <formula>K47="G"</formula>
    </cfRule>
    <cfRule type="expression" dxfId="5539" priority="268">
      <formula>OR(K47="D",K47="E")</formula>
    </cfRule>
  </conditionalFormatting>
  <conditionalFormatting sqref="R53">
    <cfRule type="expression" dxfId="5538" priority="269">
      <formula>K47="D"</formula>
    </cfRule>
  </conditionalFormatting>
  <conditionalFormatting sqref="R54">
    <cfRule type="expression" dxfId="5537" priority="262">
      <formula>N47="A"</formula>
    </cfRule>
    <cfRule type="expression" dxfId="5536" priority="263">
      <formula>AND(O54=0,P54=0,Q54=0,R54=0)</formula>
    </cfRule>
  </conditionalFormatting>
  <conditionalFormatting sqref="R60">
    <cfRule type="expression" dxfId="5535" priority="858">
      <formula>R60=0</formula>
    </cfRule>
  </conditionalFormatting>
  <conditionalFormatting sqref="R62">
    <cfRule type="expression" dxfId="5534" priority="73">
      <formula>OR(K57="D",K57="E")</formula>
    </cfRule>
    <cfRule type="expression" dxfId="5533" priority="72">
      <formula>K57="G"</formula>
    </cfRule>
  </conditionalFormatting>
  <conditionalFormatting sqref="R63">
    <cfRule type="expression" dxfId="5532" priority="74">
      <formula>K57="D"</formula>
    </cfRule>
  </conditionalFormatting>
  <conditionalFormatting sqref="R64">
    <cfRule type="expression" dxfId="5531" priority="68">
      <formula>AND(O64=0,P64=0,Q64=0,R64=0)</formula>
    </cfRule>
    <cfRule type="expression" dxfId="5530" priority="67">
      <formula>N57="A"</formula>
    </cfRule>
  </conditionalFormatting>
  <conditionalFormatting sqref="S43">
    <cfRule type="expression" dxfId="5529" priority="493">
      <formula>K37="D"</formula>
    </cfRule>
    <cfRule type="expression" dxfId="5528" priority="495">
      <formula>OR(K37="B",K37="C")</formula>
    </cfRule>
  </conditionalFormatting>
  <conditionalFormatting sqref="S44">
    <cfRule type="expression" dxfId="5527" priority="497">
      <formula>K37="A"</formula>
    </cfRule>
  </conditionalFormatting>
  <conditionalFormatting sqref="S53">
    <cfRule type="expression" dxfId="5526" priority="300">
      <formula>OR(K47="B",K47="C")</formula>
    </cfRule>
    <cfRule type="expression" dxfId="5525" priority="298">
      <formula>K47="D"</formula>
    </cfRule>
  </conditionalFormatting>
  <conditionalFormatting sqref="S54">
    <cfRule type="expression" dxfId="5524" priority="302">
      <formula>K47="A"</formula>
    </cfRule>
  </conditionalFormatting>
  <conditionalFormatting sqref="S63">
    <cfRule type="expression" dxfId="5523" priority="103">
      <formula>K57="D"</formula>
    </cfRule>
    <cfRule type="expression" dxfId="5522" priority="105">
      <formula>OR(K57="B",K57="C")</formula>
    </cfRule>
  </conditionalFormatting>
  <conditionalFormatting sqref="S64">
    <cfRule type="expression" dxfId="5521" priority="107">
      <formula>K57="A"</formula>
    </cfRule>
  </conditionalFormatting>
  <conditionalFormatting sqref="V11">
    <cfRule type="expression" dxfId="5520" priority="620">
      <formula>V11=0</formula>
    </cfRule>
    <cfRule type="expression" dxfId="5519" priority="618">
      <formula>U4="A"</formula>
    </cfRule>
    <cfRule type="expression" dxfId="5518" priority="617">
      <formula>AND(U4="A",V11=0)</formula>
    </cfRule>
  </conditionalFormatting>
  <conditionalFormatting sqref="V21">
    <cfRule type="expression" dxfId="5517" priority="612">
      <formula>AND(U14="A",V21=0)</formula>
    </cfRule>
    <cfRule type="expression" dxfId="5516" priority="613">
      <formula>U14="A"</formula>
    </cfRule>
    <cfRule type="expression" dxfId="5515" priority="615">
      <formula>V21=0</formula>
    </cfRule>
  </conditionalFormatting>
  <conditionalFormatting sqref="V31">
    <cfRule type="expression" dxfId="5514" priority="587">
      <formula>AND(U24="A",V31=0)</formula>
    </cfRule>
    <cfRule type="expression" dxfId="5513" priority="590">
      <formula>V31=0</formula>
    </cfRule>
    <cfRule type="expression" dxfId="5512" priority="588">
      <formula>U24="A"</formula>
    </cfRule>
  </conditionalFormatting>
  <conditionalFormatting sqref="V42">
    <cfRule type="expression" dxfId="5511" priority="1249">
      <formula>U37="E"</formula>
    </cfRule>
    <cfRule type="expression" dxfId="5510" priority="1253">
      <formula>AND(U37="G",V42=0)</formula>
    </cfRule>
    <cfRule type="expression" dxfId="5509" priority="1275">
      <formula>AND(U37="F",V42=0)</formula>
    </cfRule>
    <cfRule type="expression" dxfId="5508" priority="1293">
      <formula>U37="F"</formula>
    </cfRule>
  </conditionalFormatting>
  <conditionalFormatting sqref="V42:V45">
    <cfRule type="expression" dxfId="5507" priority="1307">
      <formula>V42=0</formula>
    </cfRule>
  </conditionalFormatting>
  <conditionalFormatting sqref="V43">
    <cfRule type="expression" dxfId="5506" priority="1260">
      <formula>AND(OR(U37="B",U37="C"),V43=0)</formula>
    </cfRule>
    <cfRule type="expression" dxfId="5505" priority="1297">
      <formula>OR(U37="B",U37="C")</formula>
    </cfRule>
    <cfRule type="expression" dxfId="5504" priority="1276">
      <formula>U37="D"</formula>
    </cfRule>
  </conditionalFormatting>
  <conditionalFormatting sqref="V44">
    <cfRule type="expression" dxfId="5503" priority="1289">
      <formula>U37="A"</formula>
    </cfRule>
    <cfRule type="expression" dxfId="5502" priority="1263">
      <formula>AND(U37="A",V44=0)</formula>
    </cfRule>
  </conditionalFormatting>
  <conditionalFormatting sqref="V52">
    <cfRule type="expression" dxfId="5501" priority="1066">
      <formula>U47="F"</formula>
    </cfRule>
    <cfRule type="expression" dxfId="5500" priority="1048">
      <formula>AND(U47="F",V52=0)</formula>
    </cfRule>
    <cfRule type="expression" dxfId="5499" priority="1022">
      <formula>U47="E"</formula>
    </cfRule>
    <cfRule type="expression" dxfId="5498" priority="1026">
      <formula>AND(U47="G",V52=0)</formula>
    </cfRule>
  </conditionalFormatting>
  <conditionalFormatting sqref="V52:V55">
    <cfRule type="expression" dxfId="5497" priority="1080">
      <formula>V52=0</formula>
    </cfRule>
  </conditionalFormatting>
  <conditionalFormatting sqref="V53">
    <cfRule type="expression" dxfId="5496" priority="1070">
      <formula>OR(U47="B",U47="C")</formula>
    </cfRule>
    <cfRule type="expression" dxfId="5495" priority="1049">
      <formula>U47="D"</formula>
    </cfRule>
    <cfRule type="expression" dxfId="5494" priority="1033">
      <formula>AND(OR(U47="B",U47="C"),V53=0)</formula>
    </cfRule>
  </conditionalFormatting>
  <conditionalFormatting sqref="V54">
    <cfRule type="expression" dxfId="5493" priority="1062">
      <formula>U47="A"</formula>
    </cfRule>
    <cfRule type="expression" dxfId="5492" priority="1036">
      <formula>AND(U47="A",V54=0)</formula>
    </cfRule>
  </conditionalFormatting>
  <conditionalFormatting sqref="V62">
    <cfRule type="expression" dxfId="5491" priority="817">
      <formula>AND(U57="F",V62=0)</formula>
    </cfRule>
    <cfRule type="expression" dxfId="5490" priority="835">
      <formula>U57="F"</formula>
    </cfRule>
    <cfRule type="expression" dxfId="5489" priority="791">
      <formula>U57="E"</formula>
    </cfRule>
    <cfRule type="expression" dxfId="5488" priority="795">
      <formula>AND(U57="G",V62=0)</formula>
    </cfRule>
  </conditionalFormatting>
  <conditionalFormatting sqref="V62:V65">
    <cfRule type="expression" dxfId="5487" priority="849">
      <formula>V62=0</formula>
    </cfRule>
  </conditionalFormatting>
  <conditionalFormatting sqref="V63">
    <cfRule type="expression" dxfId="5486" priority="839">
      <formula>OR(U57="B",U57="C")</formula>
    </cfRule>
    <cfRule type="expression" dxfId="5485" priority="818">
      <formula>U57="D"</formula>
    </cfRule>
    <cfRule type="expression" dxfId="5484" priority="802">
      <formula>AND(OR(U57="B",U57="C"),V63=0)</formula>
    </cfRule>
  </conditionalFormatting>
  <conditionalFormatting sqref="V64">
    <cfRule type="expression" dxfId="5483" priority="831">
      <formula>U57="A"</formula>
    </cfRule>
    <cfRule type="expression" dxfId="5482" priority="805">
      <formula>AND(U57="A",V64=0)</formula>
    </cfRule>
  </conditionalFormatting>
  <conditionalFormatting sqref="W42">
    <cfRule type="expression" dxfId="5481" priority="446">
      <formula>U37="B"</formula>
    </cfRule>
    <cfRule type="expression" dxfId="5480" priority="455">
      <formula>U37="F"</formula>
    </cfRule>
    <cfRule type="expression" dxfId="5479" priority="405">
      <formula>AND(U37="G",W42=0)</formula>
    </cfRule>
    <cfRule type="expression" dxfId="5478" priority="422">
      <formula>AND(U37="B",W42=0)</formula>
    </cfRule>
    <cfRule type="expression" dxfId="5477" priority="424">
      <formula>AND(U37="F",V42=0,W42=0)</formula>
    </cfRule>
    <cfRule type="expression" dxfId="5476" priority="406">
      <formula>U37="G"</formula>
    </cfRule>
  </conditionalFormatting>
  <conditionalFormatting sqref="W42:W45">
    <cfRule type="expression" dxfId="5475" priority="439">
      <formula>AND(V42=0,W42=0)</formula>
    </cfRule>
  </conditionalFormatting>
  <conditionalFormatting sqref="W43">
    <cfRule type="expression" dxfId="5474" priority="425">
      <formula>OR(U37="B",U37="C")</formula>
    </cfRule>
    <cfRule type="expression" dxfId="5473" priority="442">
      <formula>U37="A"</formula>
    </cfRule>
    <cfRule type="expression" dxfId="5472" priority="416">
      <formula>U37="D"</formula>
    </cfRule>
    <cfRule type="expression" dxfId="5471" priority="409">
      <formula>AND(OR(U37="B",U37="C"),V43=0,W43=0)</formula>
    </cfRule>
    <cfRule type="expression" dxfId="5470" priority="411">
      <formula>AND(OR(U37="A",U37="D"),V43=0,W43=0)</formula>
    </cfRule>
  </conditionalFormatting>
  <conditionalFormatting sqref="W44">
    <cfRule type="expression" dxfId="5469" priority="436">
      <formula>U37="A"</formula>
    </cfRule>
    <cfRule type="expression" dxfId="5468" priority="413">
      <formula>AND(U37="A",V44=0,W44=0)</formula>
    </cfRule>
  </conditionalFormatting>
  <conditionalFormatting sqref="W52">
    <cfRule type="expression" dxfId="5467" priority="357">
      <formula>AND(U47="B",W52=0)</formula>
    </cfRule>
    <cfRule type="expression" dxfId="5466" priority="341">
      <formula>U47="G"</formula>
    </cfRule>
    <cfRule type="expression" dxfId="5465" priority="381">
      <formula>U47="B"</formula>
    </cfRule>
    <cfRule type="expression" dxfId="5464" priority="359">
      <formula>AND(U47="F",V52=0,W52=0)</formula>
    </cfRule>
    <cfRule type="expression" dxfId="5463" priority="390">
      <formula>U47="F"</formula>
    </cfRule>
    <cfRule type="expression" dxfId="5462" priority="340">
      <formula>AND(U47="G",W52=0)</formula>
    </cfRule>
  </conditionalFormatting>
  <conditionalFormatting sqref="W52:W55">
    <cfRule type="expression" dxfId="5461" priority="374">
      <formula>AND(V52=0,W52=0)</formula>
    </cfRule>
  </conditionalFormatting>
  <conditionalFormatting sqref="W53">
    <cfRule type="expression" dxfId="5460" priority="346">
      <formula>AND(OR(U47="A",U47="D"),V53=0,W53=0)</formula>
    </cfRule>
    <cfRule type="expression" dxfId="5459" priority="360">
      <formula>OR(U47="B",U47="C")</formula>
    </cfRule>
    <cfRule type="expression" dxfId="5458" priority="344">
      <formula>AND(OR(U47="B",U47="C"),V53=0,W53=0)</formula>
    </cfRule>
    <cfRule type="expression" dxfId="5457" priority="377">
      <formula>U47="A"</formula>
    </cfRule>
    <cfRule type="expression" dxfId="5456" priority="351">
      <formula>U47="D"</formula>
    </cfRule>
  </conditionalFormatting>
  <conditionalFormatting sqref="W54">
    <cfRule type="expression" dxfId="5455" priority="371">
      <formula>U47="A"</formula>
    </cfRule>
    <cfRule type="expression" dxfId="5454" priority="348">
      <formula>AND(U47="A",V54=0,W54=0)</formula>
    </cfRule>
  </conditionalFormatting>
  <conditionalFormatting sqref="W62">
    <cfRule type="expression" dxfId="5453" priority="56">
      <formula>U57="B"</formula>
    </cfRule>
    <cfRule type="expression" dxfId="5452" priority="34">
      <formula>AND(U57="F",V62=0,W62=0)</formula>
    </cfRule>
    <cfRule type="expression" dxfId="5451" priority="32">
      <formula>AND(U57="B",W62=0)</formula>
    </cfRule>
    <cfRule type="expression" dxfId="5450" priority="65">
      <formula>U57="F"</formula>
    </cfRule>
    <cfRule type="expression" dxfId="5449" priority="16">
      <formula>U57="G"</formula>
    </cfRule>
    <cfRule type="expression" dxfId="5448" priority="15">
      <formula>AND(U57="G",W62=0)</formula>
    </cfRule>
  </conditionalFormatting>
  <conditionalFormatting sqref="W62:W65">
    <cfRule type="expression" dxfId="5447" priority="49">
      <formula>AND(V62=0,W62=0)</formula>
    </cfRule>
  </conditionalFormatting>
  <conditionalFormatting sqref="W63">
    <cfRule type="expression" dxfId="5446" priority="35">
      <formula>OR(U57="B",U57="C")</formula>
    </cfRule>
    <cfRule type="expression" dxfId="5445" priority="19">
      <formula>AND(OR(U57="B",U57="C"),V63=0,W63=0)</formula>
    </cfRule>
    <cfRule type="expression" dxfId="5444" priority="52">
      <formula>U57="A"</formula>
    </cfRule>
    <cfRule type="expression" dxfId="5443" priority="26">
      <formula>U57="D"</formula>
    </cfRule>
    <cfRule type="expression" dxfId="5442" priority="21">
      <formula>AND(OR(U57="A",U57="D"),V63=0,W63=0)</formula>
    </cfRule>
  </conditionalFormatting>
  <conditionalFormatting sqref="W64">
    <cfRule type="expression" dxfId="5441" priority="23">
      <formula>AND(U57="A",V64=0,W64=0)</formula>
    </cfRule>
    <cfRule type="expression" dxfId="5440" priority="46">
      <formula>U57="A"</formula>
    </cfRule>
  </conditionalFormatting>
  <conditionalFormatting sqref="X42">
    <cfRule type="expression" dxfId="5439" priority="402">
      <formula>AND(U37="E",V42=0,W42=0,X42=0)</formula>
    </cfRule>
    <cfRule type="expression" dxfId="5438" priority="449">
      <formula>U37="B"</formula>
    </cfRule>
    <cfRule type="expression" dxfId="5437" priority="454">
      <formula>U37="F"</formula>
    </cfRule>
    <cfRule type="expression" dxfId="5436" priority="445">
      <formula>OR(U37="A",U37="C",U37="D",U37="E")</formula>
    </cfRule>
    <cfRule type="expression" dxfId="5435" priority="407">
      <formula>U37="G"</formula>
    </cfRule>
    <cfRule type="expression" dxfId="5434" priority="421">
      <formula>AND(U37="B",W42=0,X42=0)</formula>
    </cfRule>
    <cfRule type="expression" dxfId="5433" priority="404">
      <formula>AND(U37="G",W42=0,X42=0)</formula>
    </cfRule>
    <cfRule type="expression" dxfId="5432" priority="423">
      <formula>AND(U37="F",V42=0,W42=0,X42=0)</formula>
    </cfRule>
    <cfRule type="expression" dxfId="5431" priority="419">
      <formula>AND(OR(U37="A",U37="C",U37="D"),X42=0)</formula>
    </cfRule>
  </conditionalFormatting>
  <conditionalFormatting sqref="X42:X45">
    <cfRule type="expression" dxfId="5430" priority="438">
      <formula>AND(V42=0,W42=0,X42=0)</formula>
    </cfRule>
  </conditionalFormatting>
  <conditionalFormatting sqref="X43">
    <cfRule type="expression" dxfId="5429" priority="452">
      <formula>U37="A"</formula>
    </cfRule>
    <cfRule type="expression" dxfId="5428" priority="415">
      <formula>AND(OR(U37="A",U37="D"),W43=0,X43=0)</formula>
    </cfRule>
    <cfRule type="expression" dxfId="5427" priority="441">
      <formula>OR(U37="B",U37="C")</formula>
    </cfRule>
    <cfRule type="expression" dxfId="5426" priority="410">
      <formula>AND(OR(U37="B",U37="C"),V43=0,W43=0,X43=0)</formula>
    </cfRule>
    <cfRule type="expression" dxfId="5425" priority="426">
      <formula>U37="D"</formula>
    </cfRule>
  </conditionalFormatting>
  <conditionalFormatting sqref="X44">
    <cfRule type="expression" dxfId="5424" priority="435">
      <formula>U37="A"</formula>
    </cfRule>
    <cfRule type="expression" dxfId="5423" priority="412">
      <formula>AND(U37="A",V44=0,W44=0,X44=0)</formula>
    </cfRule>
  </conditionalFormatting>
  <conditionalFormatting sqref="X52">
    <cfRule type="expression" dxfId="5422" priority="380">
      <formula>OR(U47="A",U47="C",U47="D",U47="E")</formula>
    </cfRule>
    <cfRule type="expression" dxfId="5421" priority="356">
      <formula>AND(U47="B",W52=0,X52=0)</formula>
    </cfRule>
    <cfRule type="expression" dxfId="5420" priority="358">
      <formula>AND(U47="F",V52=0,W52=0,X52=0)</formula>
    </cfRule>
    <cfRule type="expression" dxfId="5419" priority="389">
      <formula>U47="F"</formula>
    </cfRule>
    <cfRule type="expression" dxfId="5418" priority="384">
      <formula>U47="B"</formula>
    </cfRule>
    <cfRule type="expression" dxfId="5417" priority="337">
      <formula>AND(U47="E",V52=0,W52=0,X52=0)</formula>
    </cfRule>
    <cfRule type="expression" dxfId="5416" priority="339">
      <formula>AND(U47="G",W52=0,X52=0)</formula>
    </cfRule>
    <cfRule type="expression" dxfId="5415" priority="354">
      <formula>AND(OR(U47="A",U47="C",U47="D"),X52=0)</formula>
    </cfRule>
    <cfRule type="expression" dxfId="5414" priority="342">
      <formula>U47="G"</formula>
    </cfRule>
  </conditionalFormatting>
  <conditionalFormatting sqref="X52:X55">
    <cfRule type="expression" dxfId="5413" priority="373">
      <formula>AND(V52=0,W52=0,X52=0)</formula>
    </cfRule>
  </conditionalFormatting>
  <conditionalFormatting sqref="X53">
    <cfRule type="expression" dxfId="5412" priority="350">
      <formula>AND(OR(U47="A",U47="D"),W53=0,X53=0)</formula>
    </cfRule>
    <cfRule type="expression" dxfId="5411" priority="345">
      <formula>AND(OR(U47="B",U47="C"),V53=0,W53=0,X53=0)</formula>
    </cfRule>
    <cfRule type="expression" dxfId="5410" priority="387">
      <formula>U47="A"</formula>
    </cfRule>
    <cfRule type="expression" dxfId="5409" priority="361">
      <formula>U47="D"</formula>
    </cfRule>
    <cfRule type="expression" dxfId="5408" priority="376">
      <formula>OR(U47="B",U47="C")</formula>
    </cfRule>
  </conditionalFormatting>
  <conditionalFormatting sqref="X54">
    <cfRule type="expression" dxfId="5407" priority="370">
      <formula>U47="A"</formula>
    </cfRule>
    <cfRule type="expression" dxfId="5406" priority="347">
      <formula>AND(U47="A",V54=0,W54=0,X54=0)</formula>
    </cfRule>
  </conditionalFormatting>
  <conditionalFormatting sqref="X62">
    <cfRule type="expression" dxfId="5405" priority="31">
      <formula>AND(U57="B",W62=0,X62=0)</formula>
    </cfRule>
    <cfRule type="expression" dxfId="5404" priority="29">
      <formula>AND(OR(U57="A",U57="C",U57="D"),X62=0)</formula>
    </cfRule>
    <cfRule type="expression" dxfId="5403" priority="17">
      <formula>U57="G"</formula>
    </cfRule>
    <cfRule type="expression" dxfId="5402" priority="14">
      <formula>AND(U57="G",W62=0,X62=0)</formula>
    </cfRule>
    <cfRule type="expression" dxfId="5401" priority="12">
      <formula>AND(U57="E",V62=0,W62=0,X62=0)</formula>
    </cfRule>
    <cfRule type="expression" dxfId="5400" priority="64">
      <formula>U57="F"</formula>
    </cfRule>
    <cfRule type="expression" dxfId="5399" priority="59">
      <formula>U57="B"</formula>
    </cfRule>
    <cfRule type="expression" dxfId="5398" priority="55">
      <formula>OR(U57="A",U57="C",U57="D",U57="E")</formula>
    </cfRule>
    <cfRule type="expression" dxfId="5397" priority="33">
      <formula>AND(U57="F",V62=0,W62=0,X62=0)</formula>
    </cfRule>
  </conditionalFormatting>
  <conditionalFormatting sqref="X62:X65">
    <cfRule type="expression" dxfId="5396" priority="48">
      <formula>AND(V62=0,W62=0,X62=0)</formula>
    </cfRule>
  </conditionalFormatting>
  <conditionalFormatting sqref="X63">
    <cfRule type="expression" dxfId="5395" priority="25">
      <formula>AND(OR(U57="A",U57="D"),W63=0,X63=0)</formula>
    </cfRule>
    <cfRule type="expression" dxfId="5394" priority="36">
      <formula>U57="D"</formula>
    </cfRule>
    <cfRule type="expression" dxfId="5393" priority="51">
      <formula>OR(U57="B",U57="C")</formula>
    </cfRule>
    <cfRule type="expression" dxfId="5392" priority="62">
      <formula>U57="A"</formula>
    </cfRule>
    <cfRule type="expression" dxfId="5391" priority="20">
      <formula>AND(OR(U57="B",U57="C"),V63=0,W63=0,X63=0)</formula>
    </cfRule>
  </conditionalFormatting>
  <conditionalFormatting sqref="X64">
    <cfRule type="expression" dxfId="5390" priority="22">
      <formula>AND(U57="A",V64=0,W64=0,X64=0)</formula>
    </cfRule>
    <cfRule type="expression" dxfId="5389" priority="45">
      <formula>U57="A"</formula>
    </cfRule>
  </conditionalFormatting>
  <conditionalFormatting sqref="Y42">
    <cfRule type="expression" dxfId="5388" priority="418">
      <formula>AND(OR(U37="A",U37="C",U37="D"),X42=0,Y42=0)</formula>
    </cfRule>
    <cfRule type="expression" dxfId="5387" priority="448">
      <formula>U37="B"</formula>
    </cfRule>
    <cfRule type="expression" dxfId="5386" priority="420">
      <formula>AND(U37="B",W42=0,X42=0,Y42=0)</formula>
    </cfRule>
    <cfRule type="expression" dxfId="5385" priority="408">
      <formula>U37="G"</formula>
    </cfRule>
    <cfRule type="expression" dxfId="5384" priority="400">
      <formula>AND(U37="E",V42=0,W42=0,X42=0,Y42=0)</formula>
    </cfRule>
    <cfRule type="expression" dxfId="5383" priority="453">
      <formula>U37="F"</formula>
    </cfRule>
    <cfRule type="expression" dxfId="5382" priority="403">
      <formula>AND(U37="G",W42=0,X42=0,Y42=0)</formula>
    </cfRule>
    <cfRule type="expression" dxfId="5381" priority="444">
      <formula>OR(U37="A",U37="C",U37="D",U37="E")</formula>
    </cfRule>
  </conditionalFormatting>
  <conditionalFormatting sqref="Y42:Y43 Y44:Z45">
    <cfRule type="expression" dxfId="5380" priority="437">
      <formula>AND(V42=0,W42=0,X42=0,Y42=0)</formula>
    </cfRule>
  </conditionalFormatting>
  <conditionalFormatting sqref="Y43">
    <cfRule type="expression" dxfId="5379" priority="427">
      <formula>U37="D"</formula>
    </cfRule>
    <cfRule type="expression" dxfId="5378" priority="451">
      <formula>U37="A"</formula>
    </cfRule>
    <cfRule type="expression" dxfId="5377" priority="414">
      <formula>AND(OR(U37="A",U37="D"),W43=0,X43=0,Y43=0)</formula>
    </cfRule>
    <cfRule type="expression" dxfId="5376" priority="440">
      <formula>OR(U37="B",U37="C")</formula>
    </cfRule>
  </conditionalFormatting>
  <conditionalFormatting sqref="Y44">
    <cfRule type="expression" dxfId="5375" priority="391">
      <formula>AND(U37="D",V42=0,W42=0,X42=0,Y42=0)</formula>
    </cfRule>
  </conditionalFormatting>
  <conditionalFormatting sqref="Y52">
    <cfRule type="expression" dxfId="5374" priority="379">
      <formula>OR(U47="A",U47="C",U47="D",U47="E")</formula>
    </cfRule>
    <cfRule type="expression" dxfId="5373" priority="338">
      <formula>AND(U47="G",W52=0,X52=0,Y52=0)</formula>
    </cfRule>
    <cfRule type="expression" dxfId="5372" priority="343">
      <formula>U47="G"</formula>
    </cfRule>
    <cfRule type="expression" dxfId="5371" priority="335">
      <formula>AND(U47="E",V52=0,W52=0,X52=0,Y52=0)</formula>
    </cfRule>
    <cfRule type="expression" dxfId="5370" priority="353">
      <formula>AND(OR(U47="A",U47="C",U47="D"),X52=0,Y52=0)</formula>
    </cfRule>
    <cfRule type="expression" dxfId="5369" priority="355">
      <formula>AND(U47="B",W52=0,X52=0,Y52=0)</formula>
    </cfRule>
    <cfRule type="expression" dxfId="5368" priority="388">
      <formula>U47="F"</formula>
    </cfRule>
    <cfRule type="expression" dxfId="5367" priority="383">
      <formula>U47="B"</formula>
    </cfRule>
  </conditionalFormatting>
  <conditionalFormatting sqref="Y52:Y53 Y54:Z55">
    <cfRule type="expression" dxfId="5366" priority="372">
      <formula>AND(V52=0,W52=0,X52=0,Y52=0)</formula>
    </cfRule>
  </conditionalFormatting>
  <conditionalFormatting sqref="Y53">
    <cfRule type="expression" dxfId="5365" priority="362">
      <formula>U47="D"</formula>
    </cfRule>
    <cfRule type="expression" dxfId="5364" priority="349">
      <formula>AND(OR(U47="A",U47="D"),W53=0,X53=0,Y53=0)</formula>
    </cfRule>
    <cfRule type="expression" dxfId="5363" priority="386">
      <formula>U47="A"</formula>
    </cfRule>
    <cfRule type="expression" dxfId="5362" priority="375">
      <formula>OR(U47="B",U47="C")</formula>
    </cfRule>
  </conditionalFormatting>
  <conditionalFormatting sqref="Y54">
    <cfRule type="expression" dxfId="5361" priority="326">
      <formula>AND(U47="D",V52=0,W52=0,X52=0,Y52=0)</formula>
    </cfRule>
  </conditionalFormatting>
  <conditionalFormatting sqref="Y62">
    <cfRule type="expression" dxfId="5360" priority="54">
      <formula>OR(U57="A",U57="C",U57="D",U57="E")</formula>
    </cfRule>
    <cfRule type="expression" dxfId="5359" priority="28">
      <formula>AND(OR(U57="A",U57="C",U57="D"),X62=0,Y62=0)</formula>
    </cfRule>
    <cfRule type="expression" dxfId="5358" priority="30">
      <formula>AND(U57="B",W62=0,X62=0,Y62=0)</formula>
    </cfRule>
    <cfRule type="expression" dxfId="5357" priority="13">
      <formula>AND(U57="G",W62=0,X62=0,Y62=0)</formula>
    </cfRule>
    <cfRule type="expression" dxfId="5356" priority="58">
      <formula>U57="B"</formula>
    </cfRule>
    <cfRule type="expression" dxfId="5355" priority="18">
      <formula>U57="G"</formula>
    </cfRule>
    <cfRule type="expression" dxfId="5354" priority="63">
      <formula>U57="F"</formula>
    </cfRule>
    <cfRule type="expression" dxfId="5353" priority="10">
      <formula>AND(U57="E",V62=0,W62=0,X62=0,Y62=0)</formula>
    </cfRule>
  </conditionalFormatting>
  <conditionalFormatting sqref="Y62:Y63 Y64:Z65">
    <cfRule type="expression" dxfId="5352" priority="47">
      <formula>AND(V62=0,W62=0,X62=0,Y62=0)</formula>
    </cfRule>
  </conditionalFormatting>
  <conditionalFormatting sqref="Y63">
    <cfRule type="expression" dxfId="5351" priority="50">
      <formula>OR(U57="B",U57="C")</formula>
    </cfRule>
    <cfRule type="expression" dxfId="5350" priority="24">
      <formula>AND(OR(U57="A",U57="D"),W63=0,X63=0,Y63=0)</formula>
    </cfRule>
    <cfRule type="expression" dxfId="5349" priority="61">
      <formula>U57="A"</formula>
    </cfRule>
    <cfRule type="expression" dxfId="5348" priority="37">
      <formula>U57="D"</formula>
    </cfRule>
  </conditionalFormatting>
  <conditionalFormatting sqref="Y64">
    <cfRule type="expression" dxfId="5347" priority="1">
      <formula>AND(U57="D",V62=0,W62=0,X62=0,Y62=0)</formula>
    </cfRule>
  </conditionalFormatting>
  <conditionalFormatting sqref="Y7:Z7">
    <cfRule type="expression" dxfId="5346" priority="619">
      <formula>AND(Y7=0,$AQ1=1)</formula>
    </cfRule>
  </conditionalFormatting>
  <conditionalFormatting sqref="Y17:Z17">
    <cfRule type="expression" dxfId="5345" priority="614">
      <formula>AND(Y17=0,$AQ11=1)</formula>
    </cfRule>
  </conditionalFormatting>
  <conditionalFormatting sqref="Y27:Z27">
    <cfRule type="expression" dxfId="5344" priority="589">
      <formula>AND(Y27=0,$AQ21=1)</formula>
    </cfRule>
  </conditionalFormatting>
  <conditionalFormatting sqref="Y40:Z40">
    <cfRule type="expression" dxfId="5343" priority="1306">
      <formula>AND(Y40=0,$AQ3=1)</formula>
    </cfRule>
  </conditionalFormatting>
  <conditionalFormatting sqref="Y44:Z44">
    <cfRule type="expression" dxfId="5342" priority="434">
      <formula>U37="A"</formula>
    </cfRule>
  </conditionalFormatting>
  <conditionalFormatting sqref="Y50:Z50">
    <cfRule type="expression" dxfId="5341" priority="1079">
      <formula>AND(Y50=0,$AQ6=1)</formula>
    </cfRule>
  </conditionalFormatting>
  <conditionalFormatting sqref="Y54:Z54">
    <cfRule type="expression" dxfId="5340" priority="369">
      <formula>U47="A"</formula>
    </cfRule>
  </conditionalFormatting>
  <conditionalFormatting sqref="Y60:Z60">
    <cfRule type="expression" dxfId="5339" priority="848">
      <formula>AND(Y60=0,$AQ9=1)</formula>
    </cfRule>
  </conditionalFormatting>
  <conditionalFormatting sqref="Y64:Z64">
    <cfRule type="expression" dxfId="5338" priority="44">
      <formula>U57="A"</formula>
    </cfRule>
  </conditionalFormatting>
  <conditionalFormatting sqref="Z42">
    <cfRule type="expression" dxfId="5337" priority="395">
      <formula>U37="G"</formula>
    </cfRule>
    <cfRule type="expression" dxfId="5336" priority="396">
      <formula>OR(U37="D",U37="E")</formula>
    </cfRule>
  </conditionalFormatting>
  <conditionalFormatting sqref="Z43">
    <cfRule type="expression" dxfId="5335" priority="394">
      <formula>U37="D"</formula>
    </cfRule>
  </conditionalFormatting>
  <conditionalFormatting sqref="Z52">
    <cfRule type="expression" dxfId="5334" priority="331">
      <formula>OR(U47="D",U47="E")</formula>
    </cfRule>
    <cfRule type="expression" dxfId="5333" priority="330">
      <formula>U47="G"</formula>
    </cfRule>
  </conditionalFormatting>
  <conditionalFormatting sqref="Z53">
    <cfRule type="expression" dxfId="5332" priority="329">
      <formula>U47="D"</formula>
    </cfRule>
  </conditionalFormatting>
  <conditionalFormatting sqref="Z62">
    <cfRule type="expression" dxfId="5331" priority="6">
      <formula>OR(U57="D",U57="E")</formula>
    </cfRule>
    <cfRule type="expression" dxfId="5330" priority="5">
      <formula>U57="G"</formula>
    </cfRule>
  </conditionalFormatting>
  <conditionalFormatting sqref="Z63">
    <cfRule type="expression" dxfId="5329" priority="4">
      <formula>U57="D"</formula>
    </cfRule>
  </conditionalFormatting>
  <conditionalFormatting sqref="AA42">
    <cfRule type="expression" dxfId="5328" priority="447">
      <formula>OR(U37="B",U37="F",U37="G")</formula>
    </cfRule>
    <cfRule type="expression" dxfId="5327" priority="443">
      <formula>OR(U37="A",U37="C",U37="D",U37="E")</formula>
    </cfRule>
    <cfRule type="expression" dxfId="5326" priority="417">
      <formula>AND(OR(U37="A",U37="C",U37="D"),X42=0,Y42=0,AA42=0)</formula>
    </cfRule>
  </conditionalFormatting>
  <conditionalFormatting sqref="AA43">
    <cfRule type="expression" dxfId="5325" priority="450">
      <formula>U37="A"</formula>
    </cfRule>
    <cfRule type="expression" dxfId="5324" priority="429">
      <formula>U37="D"</formula>
    </cfRule>
    <cfRule type="expression" dxfId="5323" priority="401">
      <formula>U37="C"</formula>
    </cfRule>
    <cfRule type="expression" dxfId="5322" priority="431">
      <formula>OR(U37="B",U37="C")</formula>
    </cfRule>
  </conditionalFormatting>
  <conditionalFormatting sqref="AA44">
    <cfRule type="expression" dxfId="5321" priority="433">
      <formula>U37="A"</formula>
    </cfRule>
  </conditionalFormatting>
  <conditionalFormatting sqref="AA52">
    <cfRule type="expression" dxfId="5320" priority="382">
      <formula>OR(U47="B",U47="F",U47="G")</formula>
    </cfRule>
    <cfRule type="expression" dxfId="5319" priority="352">
      <formula>AND(OR(U47="A",U47="C",U47="D"),X52=0,Y52=0,AA52=0)</formula>
    </cfRule>
    <cfRule type="expression" dxfId="5318" priority="378">
      <formula>OR(U47="A",U47="C",U47="D",U47="E")</formula>
    </cfRule>
  </conditionalFormatting>
  <conditionalFormatting sqref="AA53">
    <cfRule type="expression" dxfId="5317" priority="364">
      <formula>U47="D"</formula>
    </cfRule>
    <cfRule type="expression" dxfId="5316" priority="366">
      <formula>OR(U47="B",U47="C")</formula>
    </cfRule>
    <cfRule type="expression" dxfId="5315" priority="385">
      <formula>U47="A"</formula>
    </cfRule>
    <cfRule type="expression" dxfId="5314" priority="336">
      <formula>U47="C"</formula>
    </cfRule>
  </conditionalFormatting>
  <conditionalFormatting sqref="AA54">
    <cfRule type="expression" dxfId="5313" priority="368">
      <formula>U47="A"</formula>
    </cfRule>
  </conditionalFormatting>
  <conditionalFormatting sqref="AA62">
    <cfRule type="expression" dxfId="5312" priority="27">
      <formula>AND(OR(U57="A",U57="C",U57="D"),X62=0,Y62=0,AA62=0)</formula>
    </cfRule>
    <cfRule type="expression" dxfId="5311" priority="53">
      <formula>OR(U57="A",U57="C",U57="D",U57="E")</formula>
    </cfRule>
    <cfRule type="expression" dxfId="5310" priority="57">
      <formula>OR(U57="B",U57="F",U57="G")</formula>
    </cfRule>
  </conditionalFormatting>
  <conditionalFormatting sqref="AA63">
    <cfRule type="expression" dxfId="5309" priority="41">
      <formula>OR(U57="B",U57="C")</formula>
    </cfRule>
    <cfRule type="expression" dxfId="5308" priority="60">
      <formula>U57="A"</formula>
    </cfRule>
    <cfRule type="expression" dxfId="5307" priority="11">
      <formula>U57="C"</formula>
    </cfRule>
    <cfRule type="expression" dxfId="5306" priority="39">
      <formula>U57="D"</formula>
    </cfRule>
  </conditionalFormatting>
  <conditionalFormatting sqref="AA64">
    <cfRule type="expression" dxfId="5305" priority="43">
      <formula>U57="A"</formula>
    </cfRule>
  </conditionalFormatting>
  <conditionalFormatting sqref="AA8:AB8">
    <cfRule type="expression" dxfId="5304" priority="616">
      <formula>AND(Y8=0,AA8=0)</formula>
    </cfRule>
  </conditionalFormatting>
  <conditionalFormatting sqref="AA18:AB18">
    <cfRule type="expression" dxfId="5303" priority="611">
      <formula>AND(Y18=0,AA18=0)</formula>
    </cfRule>
  </conditionalFormatting>
  <conditionalFormatting sqref="AA28:AB28">
    <cfRule type="expression" dxfId="5302" priority="586">
      <formula>AND(Y28=0,AA28=0)</formula>
    </cfRule>
  </conditionalFormatting>
  <conditionalFormatting sqref="AA41:AB41">
    <cfRule type="expression" dxfId="5301" priority="1305">
      <formula>AND(Y41=0,AA41=0)</formula>
    </cfRule>
  </conditionalFormatting>
  <conditionalFormatting sqref="AA51:AB51">
    <cfRule type="expression" dxfId="5300" priority="1078">
      <formula>AND(Y51=0,AA51=0)</formula>
    </cfRule>
  </conditionalFormatting>
  <conditionalFormatting sqref="AA61:AB61">
    <cfRule type="expression" dxfId="5299" priority="847">
      <formula>AND(Y61=0,AA61=0)</formula>
    </cfRule>
  </conditionalFormatting>
  <conditionalFormatting sqref="AB40">
    <cfRule type="expression" dxfId="5298" priority="1243">
      <formula>AB40=0</formula>
    </cfRule>
  </conditionalFormatting>
  <conditionalFormatting sqref="AB42">
    <cfRule type="expression" dxfId="5297" priority="397">
      <formula>U37="G"</formula>
    </cfRule>
    <cfRule type="expression" dxfId="5296" priority="398">
      <formula>OR(U37="D",U37="E")</formula>
    </cfRule>
  </conditionalFormatting>
  <conditionalFormatting sqref="AB43">
    <cfRule type="expression" dxfId="5295" priority="399">
      <formula>U37="D"</formula>
    </cfRule>
  </conditionalFormatting>
  <conditionalFormatting sqref="AB44">
    <cfRule type="expression" dxfId="5294" priority="392">
      <formula>X37="A"</formula>
    </cfRule>
    <cfRule type="expression" dxfId="5293" priority="393">
      <formula>AND(Y44=0,Z44=0,AA44=0,AB44=0)</formula>
    </cfRule>
  </conditionalFormatting>
  <conditionalFormatting sqref="AB50">
    <cfRule type="expression" dxfId="5292" priority="1012">
      <formula>AB50=0</formula>
    </cfRule>
  </conditionalFormatting>
  <conditionalFormatting sqref="AB52">
    <cfRule type="expression" dxfId="5291" priority="332">
      <formula>U47="G"</formula>
    </cfRule>
    <cfRule type="expression" dxfId="5290" priority="333">
      <formula>OR(U47="D",U47="E")</formula>
    </cfRule>
  </conditionalFormatting>
  <conditionalFormatting sqref="AB53">
    <cfRule type="expression" dxfId="5289" priority="334">
      <formula>U47="D"</formula>
    </cfRule>
  </conditionalFormatting>
  <conditionalFormatting sqref="AB54">
    <cfRule type="expression" dxfId="5288" priority="328">
      <formula>AND(Y54=0,Z54=0,AA54=0,AB54=0)</formula>
    </cfRule>
    <cfRule type="expression" dxfId="5287" priority="327">
      <formula>X47="A"</formula>
    </cfRule>
  </conditionalFormatting>
  <conditionalFormatting sqref="AB60">
    <cfRule type="expression" dxfId="5286" priority="781">
      <formula>AB60=0</formula>
    </cfRule>
  </conditionalFormatting>
  <conditionalFormatting sqref="AB62">
    <cfRule type="expression" dxfId="5285" priority="8">
      <formula>OR(U57="D",U57="E")</formula>
    </cfRule>
    <cfRule type="expression" dxfId="5284" priority="7">
      <formula>U57="G"</formula>
    </cfRule>
  </conditionalFormatting>
  <conditionalFormatting sqref="AB63">
    <cfRule type="expression" dxfId="5283" priority="9">
      <formula>U57="D"</formula>
    </cfRule>
  </conditionalFormatting>
  <conditionalFormatting sqref="AB64">
    <cfRule type="expression" dxfId="5282" priority="2">
      <formula>X57="A"</formula>
    </cfRule>
    <cfRule type="expression" dxfId="5281" priority="3">
      <formula>AND(Y64=0,Z64=0,AA64=0,AB64=0)</formula>
    </cfRule>
  </conditionalFormatting>
  <conditionalFormatting sqref="AC43">
    <cfRule type="expression" dxfId="5280" priority="430">
      <formula>OR(U37="B",U37="C")</formula>
    </cfRule>
    <cfRule type="expression" dxfId="5279" priority="428">
      <formula>U37="D"</formula>
    </cfRule>
  </conditionalFormatting>
  <conditionalFormatting sqref="AC44">
    <cfRule type="expression" dxfId="5278" priority="432">
      <formula>U37="A"</formula>
    </cfRule>
  </conditionalFormatting>
  <conditionalFormatting sqref="AC53">
    <cfRule type="expression" dxfId="5277" priority="363">
      <formula>U47="D"</formula>
    </cfRule>
    <cfRule type="expression" dxfId="5276" priority="365">
      <formula>OR(U47="B",U47="C")</formula>
    </cfRule>
  </conditionalFormatting>
  <conditionalFormatting sqref="AC54">
    <cfRule type="expression" dxfId="5275" priority="367">
      <formula>U47="A"</formula>
    </cfRule>
  </conditionalFormatting>
  <conditionalFormatting sqref="AC63">
    <cfRule type="expression" dxfId="5274" priority="40">
      <formula>OR(U57="B",U57="C")</formula>
    </cfRule>
    <cfRule type="expression" dxfId="5273" priority="38">
      <formula>U57="D"</formula>
    </cfRule>
  </conditionalFormatting>
  <conditionalFormatting sqref="AC64">
    <cfRule type="expression" dxfId="5272" priority="42">
      <formula>U57="A"</formula>
    </cfRule>
  </conditionalFormatting>
  <conditionalFormatting sqref="AK57:AK65">
    <cfRule type="cellIs" dxfId="5271" priority="770" operator="equal">
      <formula>"haru"</formula>
    </cfRule>
    <cfRule type="cellIs" dxfId="5270" priority="769" operator="equal">
      <formula>"natu"</formula>
    </cfRule>
  </conditionalFormatting>
  <conditionalFormatting sqref="AM57:AM65">
    <cfRule type="cellIs" dxfId="5269" priority="768" operator="equal">
      <formula>"aki"</formula>
    </cfRule>
    <cfRule type="cellIs" dxfId="5268" priority="767" operator="equal">
      <formula>"huyu"</formula>
    </cfRule>
  </conditionalFormatting>
  <conditionalFormatting sqref="BB1:BB9">
    <cfRule type="expression" dxfId="5267" priority="1721">
      <formula>AND(BO1=0,BP1=0,BQ1=0)</formula>
    </cfRule>
  </conditionalFormatting>
  <conditionalFormatting sqref="BF1:BF9">
    <cfRule type="expression" dxfId="5266" priority="766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2A05A-441E-4F99-9E48-F15EC1FDB879}">
  <sheetPr>
    <pageSetUpPr fitToPage="1"/>
  </sheetPr>
  <dimension ref="A1:DK10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1" t="s">
        <v>82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2">
        <v>1</v>
      </c>
      <c r="AC1" s="112"/>
      <c r="AD1" s="112"/>
      <c r="AG1" s="3" t="str">
        <f t="shared" ref="AG1:AG9" ca="1" si="0">IF(AND(BD1=0,BE1=0),"E",IF(AND(BE1=0,BF1=0),"F",IF(AND(BD1=0,BF1=0),"G",IF(BF1=0,"B",IF(BE1=0,"C",IF(BD1=0,"D","A"))))))</f>
        <v>E</v>
      </c>
      <c r="AH1" s="3"/>
      <c r="AI1" s="5" t="s">
        <v>2</v>
      </c>
      <c r="AJ1" s="6">
        <f t="shared" ref="AJ1:AJ9" ca="1" si="1">AT1*AP1</f>
        <v>9.42</v>
      </c>
      <c r="AK1" s="6" t="str">
        <f t="shared" ref="AK1:AM9" si="2">AU1</f>
        <v>×</v>
      </c>
      <c r="AL1" s="6">
        <f t="shared" ca="1" si="2"/>
        <v>2</v>
      </c>
      <c r="AM1" s="6" t="str">
        <f t="shared" si="2"/>
        <v>＝</v>
      </c>
      <c r="AN1" s="78">
        <f t="shared" ref="AN1:AN9" ca="1" si="3">AX1*AP1</f>
        <v>18.84</v>
      </c>
      <c r="AO1" s="5"/>
      <c r="AP1" s="76">
        <f t="shared" ref="AP1:AP9" ca="1" si="4">IF(AQ1=1,1/10,1/100)</f>
        <v>0.01</v>
      </c>
      <c r="AQ1" s="77">
        <f t="shared" ref="AQ1:AQ9" ca="1" si="5">RANDBETWEEN(2,2)</f>
        <v>2</v>
      </c>
      <c r="AR1" s="4"/>
      <c r="AS1" s="5" t="s">
        <v>2</v>
      </c>
      <c r="AT1" s="6">
        <f t="shared" ref="AT1:AT9" ca="1" si="6">AZ1*100+BA1*10+BB1</f>
        <v>942</v>
      </c>
      <c r="AU1" s="6" t="s">
        <v>1</v>
      </c>
      <c r="AV1" s="6">
        <f t="shared" ref="AV1:AV9" ca="1" si="7">BD1*100+BE1*10+BF1</f>
        <v>2</v>
      </c>
      <c r="AW1" s="6" t="s">
        <v>3</v>
      </c>
      <c r="AX1" s="6">
        <f t="shared" ref="AX1:AX9" ca="1" si="8">AT1*AV1</f>
        <v>1884</v>
      </c>
      <c r="AY1" s="5"/>
      <c r="AZ1" s="6">
        <f t="shared" ref="AZ1:BA9" ca="1" si="9">BO1</f>
        <v>9</v>
      </c>
      <c r="BA1" s="7">
        <f t="shared" ca="1" si="9"/>
        <v>4</v>
      </c>
      <c r="BB1" s="8">
        <f t="shared" ref="BB1:BB9" ca="1" si="10">IF(AND(BO1=0,BP1=0,BQ1=0),RANDBETWEEN(2,9),BQ1)</f>
        <v>2</v>
      </c>
      <c r="BC1" s="5"/>
      <c r="BD1" s="6">
        <f t="shared" ref="BD1:BE9" ca="1" si="11">BS1</f>
        <v>0</v>
      </c>
      <c r="BE1" s="7">
        <f t="shared" ca="1" si="11"/>
        <v>0</v>
      </c>
      <c r="BF1" s="8">
        <f t="shared" ref="BF1:BF9" ca="1" si="12">IF(AND(BS1=0,BT1=0,OR(BU1=0,BU1=1)),RANDBETWEEN(2,9),BU1)</f>
        <v>2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1</v>
      </c>
      <c r="BK1" s="6">
        <f t="shared" ref="BK1:BK9" ca="1" si="16">MOD(ROUNDDOWN($AX1/100,0),10)</f>
        <v>8</v>
      </c>
      <c r="BL1" s="6">
        <f t="shared" ref="BL1:BL9" ca="1" si="17">MOD(ROUNDDOWN($AX1/10,0),10)</f>
        <v>8</v>
      </c>
      <c r="BM1" s="6">
        <f t="shared" ref="BM1:BM9" ca="1" si="18">MOD(ROUNDDOWN($AX1/1,0),10)</f>
        <v>4</v>
      </c>
      <c r="BO1" s="6">
        <f t="shared" ref="BO1:BO9" ca="1" si="19">VLOOKUP($CS1,$CU$1:$CW$106,2,FALSE)</f>
        <v>9</v>
      </c>
      <c r="BP1" s="6">
        <f t="shared" ref="BP1:BP9" ca="1" si="20">VLOOKUP($CZ1,$DB$1:$DD$100,2,FALSE)</f>
        <v>4</v>
      </c>
      <c r="BQ1" s="6">
        <f t="shared" ref="BQ1:BQ9" ca="1" si="21">VLOOKUP($DG1,$DI$1:$DK$100,2,FALSE)</f>
        <v>2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2</v>
      </c>
      <c r="CQ1" s="9" t="s">
        <v>12</v>
      </c>
      <c r="CR1" s="10">
        <f t="shared" ref="CR1:CR18" ca="1" si="25">RAND()</f>
        <v>0.67669126004612967</v>
      </c>
      <c r="CS1" s="11">
        <f t="shared" ref="CS1:CS18" ca="1" si="26">RANK(CR1,$CR$1:$CR$106,)</f>
        <v>9</v>
      </c>
      <c r="CT1" s="5"/>
      <c r="CU1" s="5">
        <v>1</v>
      </c>
      <c r="CV1" s="1">
        <v>1</v>
      </c>
      <c r="CW1" s="1">
        <v>0</v>
      </c>
      <c r="CX1" s="12" t="s">
        <v>13</v>
      </c>
      <c r="CY1" s="10">
        <f t="shared" ref="CY1:CY20" ca="1" si="27">RAND()</f>
        <v>0.7968891651117308</v>
      </c>
      <c r="CZ1" s="11">
        <f t="shared" ref="CZ1:CZ20" ca="1" si="28">RANK(CY1,$CY$1:$CY$100,)</f>
        <v>5</v>
      </c>
      <c r="DA1" s="5"/>
      <c r="DB1" s="5">
        <v>1</v>
      </c>
      <c r="DC1" s="1">
        <v>0</v>
      </c>
      <c r="DD1" s="1">
        <v>0</v>
      </c>
      <c r="DE1" s="9" t="s">
        <v>14</v>
      </c>
      <c r="DF1" s="10">
        <f t="shared" ref="DF1:DF64" ca="1" si="29">RAND()</f>
        <v>0.85112111627270515</v>
      </c>
      <c r="DG1" s="11">
        <f t="shared" ref="DG1:DG64" ca="1" si="30">RANK(DF1,$DF$1:$DF$100,)</f>
        <v>13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3" t="s">
        <v>0</v>
      </c>
      <c r="C2" s="114"/>
      <c r="D2" s="114"/>
      <c r="E2" s="114"/>
      <c r="F2" s="114"/>
      <c r="G2" s="114"/>
      <c r="H2" s="114"/>
      <c r="I2" s="115"/>
      <c r="J2" s="113" t="s">
        <v>41</v>
      </c>
      <c r="K2" s="114"/>
      <c r="L2" s="114"/>
      <c r="M2" s="114"/>
      <c r="N2" s="116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5"/>
      <c r="AG2" s="3" t="str">
        <f t="shared" ca="1" si="0"/>
        <v>E</v>
      </c>
      <c r="AH2" s="3"/>
      <c r="AI2" s="5" t="s">
        <v>4</v>
      </c>
      <c r="AJ2" s="6">
        <f t="shared" ca="1" si="1"/>
        <v>2.93</v>
      </c>
      <c r="AK2" s="6" t="str">
        <f t="shared" si="2"/>
        <v>×</v>
      </c>
      <c r="AL2" s="6">
        <f t="shared" ca="1" si="2"/>
        <v>6</v>
      </c>
      <c r="AM2" s="6" t="str">
        <f t="shared" si="2"/>
        <v>＝</v>
      </c>
      <c r="AN2" s="78">
        <f t="shared" ca="1" si="3"/>
        <v>17.580000000000002</v>
      </c>
      <c r="AO2" s="5"/>
      <c r="AP2" s="76">
        <f t="shared" ca="1" si="4"/>
        <v>0.01</v>
      </c>
      <c r="AQ2" s="77">
        <f t="shared" ca="1" si="5"/>
        <v>2</v>
      </c>
      <c r="AS2" s="5" t="s">
        <v>4</v>
      </c>
      <c r="AT2" s="6">
        <f t="shared" ca="1" si="6"/>
        <v>293</v>
      </c>
      <c r="AU2" s="6" t="s">
        <v>1</v>
      </c>
      <c r="AV2" s="6">
        <f t="shared" ca="1" si="7"/>
        <v>6</v>
      </c>
      <c r="AW2" s="6" t="s">
        <v>3</v>
      </c>
      <c r="AX2" s="6">
        <f t="shared" ca="1" si="8"/>
        <v>1758</v>
      </c>
      <c r="AY2" s="5"/>
      <c r="AZ2" s="6">
        <f t="shared" ca="1" si="9"/>
        <v>2</v>
      </c>
      <c r="BA2" s="7">
        <f t="shared" ca="1" si="9"/>
        <v>9</v>
      </c>
      <c r="BB2" s="8">
        <f t="shared" ca="1" si="10"/>
        <v>3</v>
      </c>
      <c r="BC2" s="5"/>
      <c r="BD2" s="6">
        <f t="shared" ca="1" si="11"/>
        <v>0</v>
      </c>
      <c r="BE2" s="7">
        <f t="shared" ca="1" si="11"/>
        <v>0</v>
      </c>
      <c r="BF2" s="8">
        <f t="shared" ca="1" si="12"/>
        <v>6</v>
      </c>
      <c r="BH2" s="6">
        <f t="shared" ca="1" si="13"/>
        <v>0</v>
      </c>
      <c r="BI2" s="6">
        <f t="shared" ca="1" si="14"/>
        <v>0</v>
      </c>
      <c r="BJ2" s="6">
        <f t="shared" ca="1" si="15"/>
        <v>1</v>
      </c>
      <c r="BK2" s="6">
        <f t="shared" ca="1" si="16"/>
        <v>7</v>
      </c>
      <c r="BL2" s="6">
        <f t="shared" ca="1" si="17"/>
        <v>5</v>
      </c>
      <c r="BM2" s="6">
        <f t="shared" ca="1" si="18"/>
        <v>8</v>
      </c>
      <c r="BO2" s="6">
        <f t="shared" ca="1" si="19"/>
        <v>2</v>
      </c>
      <c r="BP2" s="6">
        <f t="shared" ca="1" si="20"/>
        <v>9</v>
      </c>
      <c r="BQ2" s="6">
        <f t="shared" ca="1" si="21"/>
        <v>3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1</v>
      </c>
      <c r="CR2" s="10">
        <f t="shared" ca="1" si="25"/>
        <v>0.56237054121888908</v>
      </c>
      <c r="CS2" s="11">
        <f t="shared" ca="1" si="26"/>
        <v>11</v>
      </c>
      <c r="CT2" s="5"/>
      <c r="CU2" s="5">
        <v>2</v>
      </c>
      <c r="CV2" s="1">
        <v>2</v>
      </c>
      <c r="CW2" s="1">
        <v>0</v>
      </c>
      <c r="CX2" s="5"/>
      <c r="CY2" s="10">
        <f t="shared" ca="1" si="27"/>
        <v>0.64284418872556903</v>
      </c>
      <c r="CZ2" s="11">
        <f t="shared" ca="1" si="28"/>
        <v>10</v>
      </c>
      <c r="DA2" s="5"/>
      <c r="DB2" s="5">
        <v>2</v>
      </c>
      <c r="DC2" s="1">
        <v>1</v>
      </c>
      <c r="DD2" s="1">
        <v>0</v>
      </c>
      <c r="DF2" s="10">
        <f t="shared" ca="1" si="29"/>
        <v>0.78548003102599662</v>
      </c>
      <c r="DG2" s="11">
        <f t="shared" ca="1" si="30"/>
        <v>22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E</v>
      </c>
      <c r="AH3" s="3"/>
      <c r="AI3" s="5" t="s">
        <v>5</v>
      </c>
      <c r="AJ3" s="6">
        <f t="shared" ca="1" si="1"/>
        <v>7.63</v>
      </c>
      <c r="AK3" s="6" t="str">
        <f t="shared" si="2"/>
        <v>×</v>
      </c>
      <c r="AL3" s="6">
        <f t="shared" ca="1" si="2"/>
        <v>6</v>
      </c>
      <c r="AM3" s="6" t="str">
        <f t="shared" si="2"/>
        <v>＝</v>
      </c>
      <c r="AN3" s="78">
        <f t="shared" ca="1" si="3"/>
        <v>45.78</v>
      </c>
      <c r="AO3" s="5"/>
      <c r="AP3" s="76">
        <f t="shared" ca="1" si="4"/>
        <v>0.01</v>
      </c>
      <c r="AQ3" s="77">
        <f t="shared" ca="1" si="5"/>
        <v>2</v>
      </c>
      <c r="AS3" s="5" t="s">
        <v>5</v>
      </c>
      <c r="AT3" s="6">
        <f t="shared" ca="1" si="6"/>
        <v>763</v>
      </c>
      <c r="AU3" s="6" t="s">
        <v>1</v>
      </c>
      <c r="AV3" s="6">
        <f t="shared" ca="1" si="7"/>
        <v>6</v>
      </c>
      <c r="AW3" s="6" t="s">
        <v>3</v>
      </c>
      <c r="AX3" s="6">
        <f t="shared" ca="1" si="8"/>
        <v>4578</v>
      </c>
      <c r="AY3" s="5"/>
      <c r="AZ3" s="6">
        <f t="shared" ca="1" si="9"/>
        <v>7</v>
      </c>
      <c r="BA3" s="7">
        <f t="shared" ca="1" si="9"/>
        <v>6</v>
      </c>
      <c r="BB3" s="8">
        <f t="shared" ca="1" si="10"/>
        <v>3</v>
      </c>
      <c r="BC3" s="5"/>
      <c r="BD3" s="6">
        <f t="shared" ca="1" si="11"/>
        <v>0</v>
      </c>
      <c r="BE3" s="7">
        <f t="shared" ca="1" si="11"/>
        <v>0</v>
      </c>
      <c r="BF3" s="8">
        <f t="shared" ca="1" si="12"/>
        <v>6</v>
      </c>
      <c r="BH3" s="6">
        <f t="shared" ca="1" si="13"/>
        <v>0</v>
      </c>
      <c r="BI3" s="6">
        <f t="shared" ca="1" si="14"/>
        <v>0</v>
      </c>
      <c r="BJ3" s="6">
        <f t="shared" ca="1" si="15"/>
        <v>4</v>
      </c>
      <c r="BK3" s="6">
        <f t="shared" ca="1" si="16"/>
        <v>5</v>
      </c>
      <c r="BL3" s="6">
        <f t="shared" ca="1" si="17"/>
        <v>7</v>
      </c>
      <c r="BM3" s="6">
        <f t="shared" ca="1" si="18"/>
        <v>8</v>
      </c>
      <c r="BO3" s="6">
        <f t="shared" ca="1" si="19"/>
        <v>7</v>
      </c>
      <c r="BP3" s="6">
        <f t="shared" ca="1" si="20"/>
        <v>6</v>
      </c>
      <c r="BQ3" s="6">
        <f t="shared" ca="1" si="21"/>
        <v>3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6</v>
      </c>
      <c r="CR3" s="10">
        <f t="shared" ca="1" si="25"/>
        <v>0.19897024499150873</v>
      </c>
      <c r="CS3" s="11">
        <f t="shared" ca="1" si="26"/>
        <v>16</v>
      </c>
      <c r="CT3" s="5"/>
      <c r="CU3" s="5">
        <v>3</v>
      </c>
      <c r="CV3" s="1">
        <v>3</v>
      </c>
      <c r="CW3" s="1">
        <v>0</v>
      </c>
      <c r="CX3" s="5"/>
      <c r="CY3" s="10">
        <f t="shared" ca="1" si="27"/>
        <v>0.39459397537412255</v>
      </c>
      <c r="CZ3" s="11">
        <f t="shared" ca="1" si="28"/>
        <v>17</v>
      </c>
      <c r="DA3" s="5"/>
      <c r="DB3" s="5">
        <v>3</v>
      </c>
      <c r="DC3" s="1">
        <v>2</v>
      </c>
      <c r="DD3" s="1">
        <v>0</v>
      </c>
      <c r="DF3" s="10">
        <f t="shared" ca="1" si="29"/>
        <v>0.70336228218719177</v>
      </c>
      <c r="DG3" s="11">
        <f t="shared" ca="1" si="30"/>
        <v>27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E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E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E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E</v>
      </c>
      <c r="AH4" s="3"/>
      <c r="AI4" s="5" t="s">
        <v>6</v>
      </c>
      <c r="AJ4" s="6">
        <f t="shared" ca="1" si="1"/>
        <v>1.55</v>
      </c>
      <c r="AK4" s="6" t="str">
        <f t="shared" si="2"/>
        <v>×</v>
      </c>
      <c r="AL4" s="6">
        <f t="shared" ca="1" si="2"/>
        <v>8</v>
      </c>
      <c r="AM4" s="6" t="str">
        <f t="shared" si="2"/>
        <v>＝</v>
      </c>
      <c r="AN4" s="78">
        <f t="shared" ca="1" si="3"/>
        <v>12.4</v>
      </c>
      <c r="AO4" s="5"/>
      <c r="AP4" s="76">
        <f t="shared" ca="1" si="4"/>
        <v>0.01</v>
      </c>
      <c r="AQ4" s="77">
        <f t="shared" ca="1" si="5"/>
        <v>2</v>
      </c>
      <c r="AS4" s="5" t="s">
        <v>6</v>
      </c>
      <c r="AT4" s="6">
        <f t="shared" ca="1" si="6"/>
        <v>155</v>
      </c>
      <c r="AU4" s="6" t="s">
        <v>1</v>
      </c>
      <c r="AV4" s="6">
        <f t="shared" ca="1" si="7"/>
        <v>8</v>
      </c>
      <c r="AW4" s="6" t="s">
        <v>3</v>
      </c>
      <c r="AX4" s="6">
        <f t="shared" ca="1" si="8"/>
        <v>1240</v>
      </c>
      <c r="AY4" s="5"/>
      <c r="AZ4" s="6">
        <f t="shared" ca="1" si="9"/>
        <v>1</v>
      </c>
      <c r="BA4" s="7">
        <f t="shared" ca="1" si="9"/>
        <v>5</v>
      </c>
      <c r="BB4" s="8">
        <f t="shared" ca="1" si="10"/>
        <v>5</v>
      </c>
      <c r="BC4" s="5"/>
      <c r="BD4" s="6">
        <f t="shared" ca="1" si="11"/>
        <v>0</v>
      </c>
      <c r="BE4" s="7">
        <f t="shared" ca="1" si="11"/>
        <v>0</v>
      </c>
      <c r="BF4" s="8">
        <f t="shared" ca="1" si="12"/>
        <v>8</v>
      </c>
      <c r="BH4" s="6">
        <f t="shared" ca="1" si="13"/>
        <v>0</v>
      </c>
      <c r="BI4" s="6">
        <f t="shared" ca="1" si="14"/>
        <v>0</v>
      </c>
      <c r="BJ4" s="6">
        <f t="shared" ca="1" si="15"/>
        <v>1</v>
      </c>
      <c r="BK4" s="6">
        <f t="shared" ca="1" si="16"/>
        <v>2</v>
      </c>
      <c r="BL4" s="6">
        <f t="shared" ca="1" si="17"/>
        <v>4</v>
      </c>
      <c r="BM4" s="6">
        <f t="shared" ca="1" si="18"/>
        <v>0</v>
      </c>
      <c r="BO4" s="6">
        <f t="shared" ca="1" si="19"/>
        <v>1</v>
      </c>
      <c r="BP4" s="6">
        <f t="shared" ca="1" si="20"/>
        <v>5</v>
      </c>
      <c r="BQ4" s="6">
        <f t="shared" ca="1" si="21"/>
        <v>5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1</v>
      </c>
      <c r="CR4" s="10">
        <f t="shared" ca="1" si="25"/>
        <v>0.59659978625060883</v>
      </c>
      <c r="CS4" s="11">
        <f t="shared" ca="1" si="26"/>
        <v>10</v>
      </c>
      <c r="CT4" s="5"/>
      <c r="CU4" s="5">
        <v>4</v>
      </c>
      <c r="CV4" s="1">
        <v>4</v>
      </c>
      <c r="CW4" s="1">
        <v>0</v>
      </c>
      <c r="CX4" s="5"/>
      <c r="CY4" s="10">
        <f t="shared" ca="1" si="27"/>
        <v>0.39552343970339987</v>
      </c>
      <c r="CZ4" s="11">
        <f t="shared" ca="1" si="28"/>
        <v>16</v>
      </c>
      <c r="DA4" s="5"/>
      <c r="DB4" s="5">
        <v>4</v>
      </c>
      <c r="DC4" s="1">
        <v>3</v>
      </c>
      <c r="DD4" s="1">
        <v>0</v>
      </c>
      <c r="DF4" s="10">
        <f t="shared" ca="1" si="29"/>
        <v>0.5269689693195837</v>
      </c>
      <c r="DG4" s="11">
        <f t="shared" ca="1" si="30"/>
        <v>42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19" t="str">
        <f ca="1">AJ1&amp;AK1&amp;AL1&amp;AM1</f>
        <v>9.42×2＝</v>
      </c>
      <c r="C5" s="120"/>
      <c r="D5" s="120"/>
      <c r="E5" s="120"/>
      <c r="F5" s="120"/>
      <c r="G5" s="117">
        <f ca="1">AN1</f>
        <v>18.84</v>
      </c>
      <c r="H5" s="117"/>
      <c r="I5" s="118"/>
      <c r="J5" s="22"/>
      <c r="K5" s="21"/>
      <c r="L5" s="119" t="str">
        <f ca="1">AJ2&amp;AK2&amp;AL2&amp;AM2</f>
        <v>2.93×6＝</v>
      </c>
      <c r="M5" s="120"/>
      <c r="N5" s="120"/>
      <c r="O5" s="120"/>
      <c r="P5" s="120"/>
      <c r="Q5" s="117">
        <f ca="1">AN2</f>
        <v>17.580000000000002</v>
      </c>
      <c r="R5" s="117"/>
      <c r="S5" s="118"/>
      <c r="T5" s="22"/>
      <c r="U5" s="21"/>
      <c r="V5" s="119" t="str">
        <f ca="1">AJ3&amp;AK3&amp;AL3&amp;AM3</f>
        <v>7.63×6＝</v>
      </c>
      <c r="W5" s="120"/>
      <c r="X5" s="120"/>
      <c r="Y5" s="120"/>
      <c r="Z5" s="120"/>
      <c r="AA5" s="117">
        <f ca="1">AN3</f>
        <v>45.78</v>
      </c>
      <c r="AB5" s="117"/>
      <c r="AC5" s="118"/>
      <c r="AD5" s="23"/>
      <c r="AG5" s="3" t="str">
        <f t="shared" ca="1" si="0"/>
        <v>E</v>
      </c>
      <c r="AH5" s="3"/>
      <c r="AI5" s="5" t="s">
        <v>7</v>
      </c>
      <c r="AJ5" s="6">
        <f t="shared" ca="1" si="1"/>
        <v>3.23</v>
      </c>
      <c r="AK5" s="6" t="str">
        <f t="shared" si="2"/>
        <v>×</v>
      </c>
      <c r="AL5" s="6">
        <f t="shared" ca="1" si="2"/>
        <v>7</v>
      </c>
      <c r="AM5" s="6" t="str">
        <f t="shared" si="2"/>
        <v>＝</v>
      </c>
      <c r="AN5" s="78">
        <f t="shared" ca="1" si="3"/>
        <v>22.61</v>
      </c>
      <c r="AO5" s="5"/>
      <c r="AP5" s="76">
        <f t="shared" ca="1" si="4"/>
        <v>0.01</v>
      </c>
      <c r="AQ5" s="77">
        <f t="shared" ca="1" si="5"/>
        <v>2</v>
      </c>
      <c r="AS5" s="5" t="s">
        <v>7</v>
      </c>
      <c r="AT5" s="6">
        <f t="shared" ca="1" si="6"/>
        <v>323</v>
      </c>
      <c r="AU5" s="6" t="s">
        <v>1</v>
      </c>
      <c r="AV5" s="6">
        <f t="shared" ca="1" si="7"/>
        <v>7</v>
      </c>
      <c r="AW5" s="6" t="s">
        <v>3</v>
      </c>
      <c r="AX5" s="6">
        <f t="shared" ca="1" si="8"/>
        <v>2261</v>
      </c>
      <c r="AY5" s="5"/>
      <c r="AZ5" s="6">
        <f t="shared" ca="1" si="9"/>
        <v>3</v>
      </c>
      <c r="BA5" s="7">
        <f t="shared" ca="1" si="9"/>
        <v>2</v>
      </c>
      <c r="BB5" s="8">
        <f t="shared" ca="1" si="10"/>
        <v>3</v>
      </c>
      <c r="BC5" s="5"/>
      <c r="BD5" s="6">
        <f t="shared" ca="1" si="11"/>
        <v>0</v>
      </c>
      <c r="BE5" s="7">
        <f t="shared" ca="1" si="11"/>
        <v>0</v>
      </c>
      <c r="BF5" s="8">
        <f t="shared" ca="1" si="12"/>
        <v>7</v>
      </c>
      <c r="BH5" s="6">
        <f t="shared" ca="1" si="13"/>
        <v>0</v>
      </c>
      <c r="BI5" s="6">
        <f t="shared" ca="1" si="14"/>
        <v>0</v>
      </c>
      <c r="BJ5" s="6">
        <f t="shared" ca="1" si="15"/>
        <v>2</v>
      </c>
      <c r="BK5" s="6">
        <f t="shared" ca="1" si="16"/>
        <v>2</v>
      </c>
      <c r="BL5" s="6">
        <f t="shared" ca="1" si="17"/>
        <v>6</v>
      </c>
      <c r="BM5" s="6">
        <f t="shared" ca="1" si="18"/>
        <v>1</v>
      </c>
      <c r="BO5" s="6">
        <f t="shared" ca="1" si="19"/>
        <v>3</v>
      </c>
      <c r="BP5" s="6">
        <f t="shared" ca="1" si="20"/>
        <v>2</v>
      </c>
      <c r="BQ5" s="6">
        <f t="shared" ca="1" si="21"/>
        <v>3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7</v>
      </c>
      <c r="CR5" s="10">
        <f t="shared" ca="1" si="25"/>
        <v>0.94259951459449709</v>
      </c>
      <c r="CS5" s="11">
        <f t="shared" ca="1" si="26"/>
        <v>3</v>
      </c>
      <c r="CT5" s="5"/>
      <c r="CU5" s="5">
        <v>5</v>
      </c>
      <c r="CV5" s="1">
        <v>5</v>
      </c>
      <c r="CW5" s="1">
        <v>0</v>
      </c>
      <c r="CX5" s="5"/>
      <c r="CY5" s="10">
        <f t="shared" ca="1" si="27"/>
        <v>0.56060586933664802</v>
      </c>
      <c r="CZ5" s="11">
        <f t="shared" ca="1" si="28"/>
        <v>13</v>
      </c>
      <c r="DA5" s="5"/>
      <c r="DB5" s="5">
        <v>5</v>
      </c>
      <c r="DC5" s="1">
        <v>4</v>
      </c>
      <c r="DD5" s="1">
        <v>0</v>
      </c>
      <c r="DF5" s="10">
        <f t="shared" ca="1" si="29"/>
        <v>0.69673121946288408</v>
      </c>
      <c r="DG5" s="11">
        <f t="shared" ca="1" si="30"/>
        <v>28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E</v>
      </c>
      <c r="AH6" s="3"/>
      <c r="AI6" s="5" t="s">
        <v>8</v>
      </c>
      <c r="AJ6" s="6">
        <f t="shared" ca="1" si="1"/>
        <v>6.37</v>
      </c>
      <c r="AK6" s="6" t="str">
        <f t="shared" si="2"/>
        <v>×</v>
      </c>
      <c r="AL6" s="6">
        <f t="shared" ca="1" si="2"/>
        <v>4</v>
      </c>
      <c r="AM6" s="6" t="str">
        <f t="shared" si="2"/>
        <v>＝</v>
      </c>
      <c r="AN6" s="78">
        <f t="shared" ca="1" si="3"/>
        <v>25.48</v>
      </c>
      <c r="AO6" s="5"/>
      <c r="AP6" s="76">
        <f t="shared" ca="1" si="4"/>
        <v>0.01</v>
      </c>
      <c r="AQ6" s="77">
        <f t="shared" ca="1" si="5"/>
        <v>2</v>
      </c>
      <c r="AS6" s="5" t="s">
        <v>8</v>
      </c>
      <c r="AT6" s="6">
        <f t="shared" ca="1" si="6"/>
        <v>637</v>
      </c>
      <c r="AU6" s="6" t="s">
        <v>1</v>
      </c>
      <c r="AV6" s="6">
        <f t="shared" ca="1" si="7"/>
        <v>4</v>
      </c>
      <c r="AW6" s="6" t="s">
        <v>3</v>
      </c>
      <c r="AX6" s="6">
        <f t="shared" ca="1" si="8"/>
        <v>2548</v>
      </c>
      <c r="AY6" s="5"/>
      <c r="AZ6" s="6">
        <f t="shared" ca="1" si="9"/>
        <v>6</v>
      </c>
      <c r="BA6" s="7">
        <f t="shared" ca="1" si="9"/>
        <v>3</v>
      </c>
      <c r="BB6" s="8">
        <f t="shared" ca="1" si="10"/>
        <v>7</v>
      </c>
      <c r="BC6" s="5"/>
      <c r="BD6" s="6">
        <f t="shared" ca="1" si="11"/>
        <v>0</v>
      </c>
      <c r="BE6" s="7">
        <f t="shared" ca="1" si="11"/>
        <v>0</v>
      </c>
      <c r="BF6" s="8">
        <f t="shared" ca="1" si="12"/>
        <v>4</v>
      </c>
      <c r="BH6" s="6">
        <f t="shared" ca="1" si="13"/>
        <v>0</v>
      </c>
      <c r="BI6" s="6">
        <f t="shared" ca="1" si="14"/>
        <v>0</v>
      </c>
      <c r="BJ6" s="6">
        <f t="shared" ca="1" si="15"/>
        <v>2</v>
      </c>
      <c r="BK6" s="6">
        <f t="shared" ca="1" si="16"/>
        <v>5</v>
      </c>
      <c r="BL6" s="6">
        <f t="shared" ca="1" si="17"/>
        <v>4</v>
      </c>
      <c r="BM6" s="6">
        <f t="shared" ca="1" si="18"/>
        <v>8</v>
      </c>
      <c r="BO6" s="6">
        <f t="shared" ca="1" si="19"/>
        <v>6</v>
      </c>
      <c r="BP6" s="6">
        <f t="shared" ca="1" si="20"/>
        <v>3</v>
      </c>
      <c r="BQ6" s="6">
        <f t="shared" ca="1" si="21"/>
        <v>7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4</v>
      </c>
      <c r="CR6" s="10">
        <f t="shared" ca="1" si="25"/>
        <v>0.81275129811608138</v>
      </c>
      <c r="CS6" s="11">
        <f t="shared" ca="1" si="26"/>
        <v>6</v>
      </c>
      <c r="CT6" s="5"/>
      <c r="CU6" s="5">
        <v>6</v>
      </c>
      <c r="CV6" s="1">
        <v>6</v>
      </c>
      <c r="CW6" s="1">
        <v>0</v>
      </c>
      <c r="CX6" s="5"/>
      <c r="CY6" s="10">
        <f t="shared" ca="1" si="27"/>
        <v>0.47282785525721049</v>
      </c>
      <c r="CZ6" s="11">
        <f t="shared" ca="1" si="28"/>
        <v>14</v>
      </c>
      <c r="DA6" s="5"/>
      <c r="DB6" s="5">
        <v>6</v>
      </c>
      <c r="DC6" s="1">
        <v>5</v>
      </c>
      <c r="DD6" s="1">
        <v>0</v>
      </c>
      <c r="DF6" s="10">
        <f t="shared" ca="1" si="29"/>
        <v>0.30361133229350323</v>
      </c>
      <c r="DG6" s="11">
        <f t="shared" ca="1" si="30"/>
        <v>65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108"/>
      <c r="E7" s="109">
        <f ca="1">$AZ1</f>
        <v>9</v>
      </c>
      <c r="F7" s="109" t="str">
        <f ca="1">IF(AQ1=2,".",)</f>
        <v>.</v>
      </c>
      <c r="G7" s="109">
        <f ca="1">$BA1</f>
        <v>4</v>
      </c>
      <c r="H7" s="109">
        <f ca="1">IF(AQ1=1,".",)</f>
        <v>0</v>
      </c>
      <c r="I7" s="109">
        <f ca="1">$BB1</f>
        <v>2</v>
      </c>
      <c r="J7" s="23"/>
      <c r="K7" s="26"/>
      <c r="L7" s="27"/>
      <c r="M7" s="27"/>
      <c r="N7" s="108"/>
      <c r="O7" s="109">
        <f ca="1">$AZ2</f>
        <v>2</v>
      </c>
      <c r="P7" s="109" t="str">
        <f ca="1">IF(AQ2=2,".",)</f>
        <v>.</v>
      </c>
      <c r="Q7" s="109">
        <f ca="1">$BA2</f>
        <v>9</v>
      </c>
      <c r="R7" s="109">
        <f ca="1">IF(AQ2=1,".",)</f>
        <v>0</v>
      </c>
      <c r="S7" s="109">
        <f ca="1">$BB2</f>
        <v>3</v>
      </c>
      <c r="T7" s="23"/>
      <c r="U7" s="26"/>
      <c r="V7" s="27"/>
      <c r="W7" s="27"/>
      <c r="X7" s="108"/>
      <c r="Y7" s="109">
        <f ca="1">$AZ3</f>
        <v>7</v>
      </c>
      <c r="Z7" s="109" t="str">
        <f ca="1">IF(AQ3=2,".",)</f>
        <v>.</v>
      </c>
      <c r="AA7" s="109">
        <f ca="1">$BA3</f>
        <v>6</v>
      </c>
      <c r="AB7" s="109">
        <f ca="1">IF(AQ3=1,".",)</f>
        <v>0</v>
      </c>
      <c r="AC7" s="109">
        <f ca="1">$BB3</f>
        <v>3</v>
      </c>
      <c r="AD7" s="23"/>
      <c r="AG7" s="3" t="str">
        <f t="shared" ca="1" si="0"/>
        <v>E</v>
      </c>
      <c r="AH7" s="3"/>
      <c r="AI7" s="5" t="s">
        <v>9</v>
      </c>
      <c r="AJ7" s="6">
        <f t="shared" ca="1" si="1"/>
        <v>1.75</v>
      </c>
      <c r="AK7" s="6" t="str">
        <f t="shared" si="2"/>
        <v>×</v>
      </c>
      <c r="AL7" s="6">
        <f t="shared" ca="1" si="2"/>
        <v>7</v>
      </c>
      <c r="AM7" s="6" t="str">
        <f t="shared" si="2"/>
        <v>＝</v>
      </c>
      <c r="AN7" s="78">
        <f t="shared" ca="1" si="3"/>
        <v>12.25</v>
      </c>
      <c r="AO7" s="5"/>
      <c r="AP7" s="76">
        <f t="shared" ca="1" si="4"/>
        <v>0.01</v>
      </c>
      <c r="AQ7" s="77">
        <f t="shared" ca="1" si="5"/>
        <v>2</v>
      </c>
      <c r="AS7" s="5" t="s">
        <v>9</v>
      </c>
      <c r="AT7" s="6">
        <f t="shared" ca="1" si="6"/>
        <v>175</v>
      </c>
      <c r="AU7" s="6" t="s">
        <v>1</v>
      </c>
      <c r="AV7" s="6">
        <f t="shared" ca="1" si="7"/>
        <v>7</v>
      </c>
      <c r="AW7" s="6" t="s">
        <v>3</v>
      </c>
      <c r="AX7" s="6">
        <f t="shared" ca="1" si="8"/>
        <v>1225</v>
      </c>
      <c r="AY7" s="5"/>
      <c r="AZ7" s="6">
        <f t="shared" ca="1" si="9"/>
        <v>1</v>
      </c>
      <c r="BA7" s="7">
        <f t="shared" ca="1" si="9"/>
        <v>7</v>
      </c>
      <c r="BB7" s="8">
        <f t="shared" ca="1" si="10"/>
        <v>5</v>
      </c>
      <c r="BC7" s="5"/>
      <c r="BD7" s="6">
        <f t="shared" ca="1" si="11"/>
        <v>0</v>
      </c>
      <c r="BE7" s="7">
        <f t="shared" ca="1" si="11"/>
        <v>0</v>
      </c>
      <c r="BF7" s="8">
        <f t="shared" ca="1" si="12"/>
        <v>7</v>
      </c>
      <c r="BH7" s="6">
        <f t="shared" ca="1" si="13"/>
        <v>0</v>
      </c>
      <c r="BI7" s="6">
        <f t="shared" ca="1" si="14"/>
        <v>0</v>
      </c>
      <c r="BJ7" s="6">
        <f t="shared" ca="1" si="15"/>
        <v>1</v>
      </c>
      <c r="BK7" s="6">
        <f t="shared" ca="1" si="16"/>
        <v>2</v>
      </c>
      <c r="BL7" s="6">
        <f t="shared" ca="1" si="17"/>
        <v>2</v>
      </c>
      <c r="BM7" s="6">
        <f t="shared" ca="1" si="18"/>
        <v>5</v>
      </c>
      <c r="BO7" s="6">
        <f t="shared" ca="1" si="19"/>
        <v>1</v>
      </c>
      <c r="BP7" s="6">
        <f t="shared" ca="1" si="20"/>
        <v>7</v>
      </c>
      <c r="BQ7" s="6">
        <f t="shared" ca="1" si="21"/>
        <v>5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7</v>
      </c>
      <c r="CR7" s="10">
        <f t="shared" ca="1" si="25"/>
        <v>0.9683591897914684</v>
      </c>
      <c r="CS7" s="11">
        <f t="shared" ca="1" si="26"/>
        <v>1</v>
      </c>
      <c r="CT7" s="5"/>
      <c r="CU7" s="5">
        <v>7</v>
      </c>
      <c r="CV7" s="1">
        <v>7</v>
      </c>
      <c r="CW7" s="1">
        <v>0</v>
      </c>
      <c r="CX7" s="5"/>
      <c r="CY7" s="10">
        <f t="shared" ca="1" si="27"/>
        <v>0.68033805138456949</v>
      </c>
      <c r="CZ7" s="11">
        <f t="shared" ca="1" si="28"/>
        <v>8</v>
      </c>
      <c r="DA7" s="5"/>
      <c r="DB7" s="5">
        <v>7</v>
      </c>
      <c r="DC7" s="1">
        <v>6</v>
      </c>
      <c r="DD7" s="1">
        <v>0</v>
      </c>
      <c r="DF7" s="10">
        <f t="shared" ca="1" si="29"/>
        <v>0.43810639378595306</v>
      </c>
      <c r="DG7" s="11">
        <f t="shared" ca="1" si="30"/>
        <v>48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0"/>
      <c r="C8" s="30"/>
      <c r="D8" s="110" t="s">
        <v>1</v>
      </c>
      <c r="E8" s="109"/>
      <c r="F8" s="109"/>
      <c r="G8" s="109">
        <f ca="1">$BE1</f>
        <v>0</v>
      </c>
      <c r="H8" s="109"/>
      <c r="I8" s="109">
        <f ca="1">$BF1</f>
        <v>2</v>
      </c>
      <c r="J8" s="23"/>
      <c r="K8" s="26"/>
      <c r="L8" s="30"/>
      <c r="M8" s="30"/>
      <c r="N8" s="110" t="s">
        <v>1</v>
      </c>
      <c r="O8" s="109"/>
      <c r="P8" s="109"/>
      <c r="Q8" s="109">
        <f ca="1">$BE2</f>
        <v>0</v>
      </c>
      <c r="R8" s="109"/>
      <c r="S8" s="109">
        <f ca="1">$BF2</f>
        <v>6</v>
      </c>
      <c r="T8" s="23"/>
      <c r="U8" s="26"/>
      <c r="V8" s="30"/>
      <c r="W8" s="30"/>
      <c r="X8" s="110" t="s">
        <v>1</v>
      </c>
      <c r="Y8" s="109"/>
      <c r="Z8" s="109"/>
      <c r="AA8" s="109">
        <f ca="1">$BE3</f>
        <v>0</v>
      </c>
      <c r="AB8" s="109"/>
      <c r="AC8" s="109">
        <f ca="1">$BF3</f>
        <v>6</v>
      </c>
      <c r="AD8" s="23"/>
      <c r="AG8" s="3" t="str">
        <f t="shared" ca="1" si="0"/>
        <v>E</v>
      </c>
      <c r="AH8" s="3"/>
      <c r="AI8" s="5" t="s">
        <v>10</v>
      </c>
      <c r="AJ8" s="6">
        <f t="shared" ca="1" si="1"/>
        <v>5.07</v>
      </c>
      <c r="AK8" s="6" t="str">
        <f t="shared" si="2"/>
        <v>×</v>
      </c>
      <c r="AL8" s="6">
        <f t="shared" ca="1" si="2"/>
        <v>9</v>
      </c>
      <c r="AM8" s="6" t="str">
        <f t="shared" si="2"/>
        <v>＝</v>
      </c>
      <c r="AN8" s="78">
        <f t="shared" ca="1" si="3"/>
        <v>45.63</v>
      </c>
      <c r="AO8" s="5"/>
      <c r="AP8" s="76">
        <f t="shared" ca="1" si="4"/>
        <v>0.01</v>
      </c>
      <c r="AQ8" s="77">
        <f t="shared" ca="1" si="5"/>
        <v>2</v>
      </c>
      <c r="AS8" s="5" t="s">
        <v>10</v>
      </c>
      <c r="AT8" s="6">
        <f t="shared" ca="1" si="6"/>
        <v>507</v>
      </c>
      <c r="AU8" s="6" t="s">
        <v>1</v>
      </c>
      <c r="AV8" s="6">
        <f t="shared" ca="1" si="7"/>
        <v>9</v>
      </c>
      <c r="AW8" s="6" t="s">
        <v>3</v>
      </c>
      <c r="AX8" s="6">
        <f t="shared" ca="1" si="8"/>
        <v>4563</v>
      </c>
      <c r="AY8" s="5"/>
      <c r="AZ8" s="6">
        <f t="shared" ca="1" si="9"/>
        <v>5</v>
      </c>
      <c r="BA8" s="7">
        <f t="shared" ca="1" si="9"/>
        <v>0</v>
      </c>
      <c r="BB8" s="8">
        <f t="shared" ca="1" si="10"/>
        <v>7</v>
      </c>
      <c r="BC8" s="5"/>
      <c r="BD8" s="6">
        <f t="shared" ca="1" si="11"/>
        <v>0</v>
      </c>
      <c r="BE8" s="7">
        <f t="shared" ca="1" si="11"/>
        <v>0</v>
      </c>
      <c r="BF8" s="8">
        <f t="shared" ca="1" si="12"/>
        <v>9</v>
      </c>
      <c r="BH8" s="6">
        <f t="shared" ca="1" si="13"/>
        <v>0</v>
      </c>
      <c r="BI8" s="6">
        <f t="shared" ca="1" si="14"/>
        <v>0</v>
      </c>
      <c r="BJ8" s="6">
        <f t="shared" ca="1" si="15"/>
        <v>4</v>
      </c>
      <c r="BK8" s="6">
        <f t="shared" ca="1" si="16"/>
        <v>5</v>
      </c>
      <c r="BL8" s="6">
        <f t="shared" ca="1" si="17"/>
        <v>6</v>
      </c>
      <c r="BM8" s="6">
        <f t="shared" ca="1" si="18"/>
        <v>3</v>
      </c>
      <c r="BO8" s="6">
        <f t="shared" ca="1" si="19"/>
        <v>5</v>
      </c>
      <c r="BP8" s="6">
        <f t="shared" ca="1" si="20"/>
        <v>0</v>
      </c>
      <c r="BQ8" s="6">
        <f t="shared" ca="1" si="21"/>
        <v>7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0</v>
      </c>
      <c r="CR8" s="10">
        <f t="shared" ca="1" si="25"/>
        <v>0.43879684253840179</v>
      </c>
      <c r="CS8" s="11">
        <f t="shared" ca="1" si="26"/>
        <v>14</v>
      </c>
      <c r="CT8" s="5"/>
      <c r="CU8" s="5">
        <v>8</v>
      </c>
      <c r="CV8" s="1">
        <v>8</v>
      </c>
      <c r="CW8" s="1">
        <v>0</v>
      </c>
      <c r="CX8" s="5"/>
      <c r="CY8" s="10">
        <f t="shared" ca="1" si="27"/>
        <v>0.62718305016112208</v>
      </c>
      <c r="CZ8" s="11">
        <f t="shared" ca="1" si="28"/>
        <v>11</v>
      </c>
      <c r="DA8" s="5"/>
      <c r="DB8" s="5">
        <v>8</v>
      </c>
      <c r="DC8" s="1">
        <v>7</v>
      </c>
      <c r="DD8" s="1">
        <v>0</v>
      </c>
      <c r="DF8" s="10">
        <f t="shared" ca="1" si="29"/>
        <v>0.3536381990272327</v>
      </c>
      <c r="DG8" s="11">
        <f t="shared" ca="1" si="30"/>
        <v>61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26"/>
      <c r="B9" s="38"/>
      <c r="C9" s="38"/>
      <c r="D9" s="109"/>
      <c r="E9" s="109"/>
      <c r="F9" s="109"/>
      <c r="G9" s="109"/>
      <c r="H9" s="109"/>
      <c r="I9" s="109"/>
      <c r="J9" s="23"/>
      <c r="K9" s="26"/>
      <c r="L9" s="38"/>
      <c r="M9" s="38"/>
      <c r="N9" s="109"/>
      <c r="O9" s="109"/>
      <c r="P9" s="109"/>
      <c r="Q9" s="109"/>
      <c r="R9" s="109"/>
      <c r="S9" s="109"/>
      <c r="T9" s="23"/>
      <c r="U9" s="26"/>
      <c r="V9" s="38"/>
      <c r="W9" s="38"/>
      <c r="X9" s="109"/>
      <c r="Y9" s="109"/>
      <c r="Z9" s="109"/>
      <c r="AA9" s="109"/>
      <c r="AB9" s="109"/>
      <c r="AC9" s="109"/>
      <c r="AD9" s="23"/>
      <c r="AG9" s="3" t="str">
        <f t="shared" ca="1" si="0"/>
        <v>E</v>
      </c>
      <c r="AH9" s="3"/>
      <c r="AI9" s="5" t="s">
        <v>11</v>
      </c>
      <c r="AJ9" s="6">
        <f t="shared" ca="1" si="1"/>
        <v>4.87</v>
      </c>
      <c r="AK9" s="6" t="str">
        <f t="shared" si="2"/>
        <v>×</v>
      </c>
      <c r="AL9" s="6">
        <f t="shared" ca="1" si="2"/>
        <v>5</v>
      </c>
      <c r="AM9" s="6" t="str">
        <f t="shared" si="2"/>
        <v>＝</v>
      </c>
      <c r="AN9" s="78">
        <f t="shared" ca="1" si="3"/>
        <v>24.35</v>
      </c>
      <c r="AO9" s="5"/>
      <c r="AP9" s="76">
        <f t="shared" ca="1" si="4"/>
        <v>0.01</v>
      </c>
      <c r="AQ9" s="77">
        <f t="shared" ca="1" si="5"/>
        <v>2</v>
      </c>
      <c r="AS9" s="5" t="s">
        <v>11</v>
      </c>
      <c r="AT9" s="6">
        <f t="shared" ca="1" si="6"/>
        <v>487</v>
      </c>
      <c r="AU9" s="6" t="s">
        <v>1</v>
      </c>
      <c r="AV9" s="6">
        <f t="shared" ca="1" si="7"/>
        <v>5</v>
      </c>
      <c r="AW9" s="6" t="s">
        <v>3</v>
      </c>
      <c r="AX9" s="6">
        <f t="shared" ca="1" si="8"/>
        <v>2435</v>
      </c>
      <c r="AY9" s="5"/>
      <c r="AZ9" s="6">
        <f t="shared" ca="1" si="9"/>
        <v>4</v>
      </c>
      <c r="BA9" s="7">
        <f t="shared" ca="1" si="9"/>
        <v>8</v>
      </c>
      <c r="BB9" s="8">
        <f t="shared" ca="1" si="10"/>
        <v>7</v>
      </c>
      <c r="BC9" s="5"/>
      <c r="BD9" s="6">
        <f t="shared" ca="1" si="11"/>
        <v>0</v>
      </c>
      <c r="BE9" s="7">
        <f t="shared" ca="1" si="11"/>
        <v>0</v>
      </c>
      <c r="BF9" s="8">
        <f t="shared" ca="1" si="12"/>
        <v>5</v>
      </c>
      <c r="BH9" s="6">
        <f t="shared" ca="1" si="13"/>
        <v>0</v>
      </c>
      <c r="BI9" s="6">
        <f t="shared" ca="1" si="14"/>
        <v>0</v>
      </c>
      <c r="BJ9" s="6">
        <f t="shared" ca="1" si="15"/>
        <v>2</v>
      </c>
      <c r="BK9" s="6">
        <f t="shared" ca="1" si="16"/>
        <v>4</v>
      </c>
      <c r="BL9" s="6">
        <f t="shared" ca="1" si="17"/>
        <v>3</v>
      </c>
      <c r="BM9" s="6">
        <f t="shared" ca="1" si="18"/>
        <v>5</v>
      </c>
      <c r="BO9" s="6">
        <f t="shared" ca="1" si="19"/>
        <v>4</v>
      </c>
      <c r="BP9" s="6">
        <f t="shared" ca="1" si="20"/>
        <v>8</v>
      </c>
      <c r="BQ9" s="6">
        <f t="shared" ca="1" si="21"/>
        <v>7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1</v>
      </c>
      <c r="CR9" s="10">
        <f t="shared" ca="1" si="25"/>
        <v>0.46048157076744289</v>
      </c>
      <c r="CS9" s="11">
        <f t="shared" ca="1" si="26"/>
        <v>13</v>
      </c>
      <c r="CT9" s="5"/>
      <c r="CU9" s="5">
        <v>9</v>
      </c>
      <c r="CV9" s="1">
        <v>9</v>
      </c>
      <c r="CW9" s="1">
        <v>0</v>
      </c>
      <c r="CX9" s="5"/>
      <c r="CY9" s="10">
        <f t="shared" ca="1" si="27"/>
        <v>0.12366676172235735</v>
      </c>
      <c r="CZ9" s="11">
        <f t="shared" ca="1" si="28"/>
        <v>19</v>
      </c>
      <c r="DA9" s="5"/>
      <c r="DB9" s="5">
        <v>9</v>
      </c>
      <c r="DC9" s="1">
        <v>8</v>
      </c>
      <c r="DD9" s="1">
        <v>0</v>
      </c>
      <c r="DF9" s="10">
        <f t="shared" ca="1" si="29"/>
        <v>0.33587801753768909</v>
      </c>
      <c r="DG9" s="11">
        <f t="shared" ca="1" si="30"/>
        <v>62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26"/>
      <c r="B10" s="38"/>
      <c r="C10" s="38"/>
      <c r="D10" s="38"/>
      <c r="E10" s="38"/>
      <c r="F10" s="38"/>
      <c r="G10" s="38"/>
      <c r="H10" s="38"/>
      <c r="I10" s="38"/>
      <c r="J10" s="23"/>
      <c r="K10" s="26"/>
      <c r="L10" s="38"/>
      <c r="M10" s="38"/>
      <c r="N10" s="38"/>
      <c r="O10" s="38"/>
      <c r="P10" s="38"/>
      <c r="Q10" s="38"/>
      <c r="R10" s="38"/>
      <c r="S10" s="38"/>
      <c r="T10" s="23"/>
      <c r="U10" s="26"/>
      <c r="V10" s="38"/>
      <c r="W10" s="38"/>
      <c r="X10" s="38"/>
      <c r="Y10" s="38"/>
      <c r="Z10" s="38"/>
      <c r="AA10" s="38"/>
      <c r="AB10" s="38"/>
      <c r="AC10" s="38"/>
      <c r="AD10" s="23"/>
      <c r="BB10" s="39" t="s">
        <v>40</v>
      </c>
      <c r="BF10" s="39" t="s">
        <v>40</v>
      </c>
      <c r="CR10" s="10">
        <f t="shared" ca="1" si="25"/>
        <v>0.16376697432434772</v>
      </c>
      <c r="CS10" s="11">
        <f t="shared" ca="1" si="26"/>
        <v>17</v>
      </c>
      <c r="CT10" s="5"/>
      <c r="CU10" s="5">
        <v>10</v>
      </c>
      <c r="CV10" s="1">
        <v>1</v>
      </c>
      <c r="CW10" s="1">
        <v>0</v>
      </c>
      <c r="CX10" s="5"/>
      <c r="CY10" s="10">
        <f t="shared" ca="1" si="27"/>
        <v>0.59944539745366221</v>
      </c>
      <c r="CZ10" s="11">
        <f t="shared" ca="1" si="28"/>
        <v>12</v>
      </c>
      <c r="DA10" s="5"/>
      <c r="DB10" s="5">
        <v>10</v>
      </c>
      <c r="DC10" s="1">
        <v>9</v>
      </c>
      <c r="DD10" s="1">
        <v>0</v>
      </c>
      <c r="DF10" s="10">
        <f t="shared" ca="1" si="29"/>
        <v>0.21037427304311473</v>
      </c>
      <c r="DG10" s="11">
        <f t="shared" ca="1" si="30"/>
        <v>72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26"/>
      <c r="B11" s="38"/>
      <c r="C11" s="38"/>
      <c r="D11" s="38"/>
      <c r="E11" s="38"/>
      <c r="F11" s="38"/>
      <c r="G11" s="38"/>
      <c r="H11" s="38"/>
      <c r="I11" s="38"/>
      <c r="J11" s="23"/>
      <c r="K11" s="26"/>
      <c r="L11" s="38"/>
      <c r="M11" s="38"/>
      <c r="N11" s="38"/>
      <c r="O11" s="38"/>
      <c r="P11" s="38"/>
      <c r="Q11" s="38"/>
      <c r="R11" s="38"/>
      <c r="S11" s="38"/>
      <c r="T11" s="23"/>
      <c r="U11" s="26"/>
      <c r="V11" s="38"/>
      <c r="W11" s="38"/>
      <c r="X11" s="38"/>
      <c r="Y11" s="38"/>
      <c r="Z11" s="38"/>
      <c r="AA11" s="38"/>
      <c r="AB11" s="38"/>
      <c r="AC11" s="38"/>
      <c r="AD11" s="23"/>
      <c r="AN11" s="2">
        <f ca="1">INT(MOD(SIGN(AN1)*AN1/0.01,10))</f>
        <v>4</v>
      </c>
      <c r="CR11" s="10">
        <f t="shared" ca="1" si="25"/>
        <v>0.10533356368212365</v>
      </c>
      <c r="CS11" s="11">
        <f t="shared" ca="1" si="26"/>
        <v>18</v>
      </c>
      <c r="CT11" s="5"/>
      <c r="CU11" s="5">
        <v>11</v>
      </c>
      <c r="CV11" s="1">
        <v>2</v>
      </c>
      <c r="CW11" s="1">
        <v>0</v>
      </c>
      <c r="CX11" s="5"/>
      <c r="CY11" s="10">
        <f t="shared" ca="1" si="27"/>
        <v>0.39581324940317764</v>
      </c>
      <c r="CZ11" s="11">
        <f t="shared" ca="1" si="28"/>
        <v>15</v>
      </c>
      <c r="DA11" s="5"/>
      <c r="DB11" s="5">
        <v>11</v>
      </c>
      <c r="DC11" s="1">
        <v>0</v>
      </c>
      <c r="DD11" s="1">
        <v>0</v>
      </c>
      <c r="DF11" s="10">
        <f t="shared" ca="1" si="29"/>
        <v>0.22215205786631864</v>
      </c>
      <c r="DG11" s="11">
        <f t="shared" ca="1" si="30"/>
        <v>70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38"/>
      <c r="C12" s="38"/>
      <c r="D12" s="38"/>
      <c r="E12" s="38"/>
      <c r="F12" s="38"/>
      <c r="G12" s="38"/>
      <c r="H12" s="38"/>
      <c r="I12" s="38"/>
      <c r="J12" s="23"/>
      <c r="K12" s="26"/>
      <c r="L12" s="38"/>
      <c r="M12" s="38"/>
      <c r="N12" s="38"/>
      <c r="O12" s="38"/>
      <c r="P12" s="38"/>
      <c r="Q12" s="38"/>
      <c r="R12" s="38"/>
      <c r="S12" s="38"/>
      <c r="T12" s="23"/>
      <c r="U12" s="26"/>
      <c r="V12" s="38"/>
      <c r="W12" s="38"/>
      <c r="X12" s="38"/>
      <c r="Y12" s="38"/>
      <c r="Z12" s="38"/>
      <c r="AA12" s="38"/>
      <c r="AB12" s="38"/>
      <c r="AC12" s="38"/>
      <c r="AD12" s="23"/>
      <c r="CR12" s="10">
        <f t="shared" ca="1" si="25"/>
        <v>0.78271211505566074</v>
      </c>
      <c r="CS12" s="11">
        <f t="shared" ca="1" si="26"/>
        <v>7</v>
      </c>
      <c r="CT12" s="5"/>
      <c r="CU12" s="5">
        <v>12</v>
      </c>
      <c r="CV12" s="1">
        <v>3</v>
      </c>
      <c r="CW12" s="1">
        <v>0</v>
      </c>
      <c r="CX12" s="5"/>
      <c r="CY12" s="10">
        <f t="shared" ca="1" si="27"/>
        <v>0.2501287253708967</v>
      </c>
      <c r="CZ12" s="11">
        <f t="shared" ca="1" si="28"/>
        <v>18</v>
      </c>
      <c r="DA12" s="5"/>
      <c r="DB12" s="5">
        <v>12</v>
      </c>
      <c r="DC12" s="1">
        <v>1</v>
      </c>
      <c r="DD12" s="1">
        <v>0</v>
      </c>
      <c r="DF12" s="10">
        <f t="shared" ca="1" si="29"/>
        <v>8.5498730082545604E-2</v>
      </c>
      <c r="DG12" s="11">
        <f t="shared" ca="1" si="30"/>
        <v>84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0"/>
      <c r="B13" s="41"/>
      <c r="C13" s="41"/>
      <c r="D13" s="41"/>
      <c r="E13" s="41"/>
      <c r="F13" s="41"/>
      <c r="G13" s="41"/>
      <c r="H13" s="41"/>
      <c r="I13" s="41"/>
      <c r="J13" s="42"/>
      <c r="K13" s="40"/>
      <c r="L13" s="41"/>
      <c r="M13" s="41"/>
      <c r="N13" s="41"/>
      <c r="O13" s="41"/>
      <c r="P13" s="41"/>
      <c r="Q13" s="41"/>
      <c r="R13" s="41"/>
      <c r="S13" s="41"/>
      <c r="T13" s="42"/>
      <c r="U13" s="40"/>
      <c r="V13" s="41"/>
      <c r="W13" s="43"/>
      <c r="X13" s="43"/>
      <c r="Y13" s="43"/>
      <c r="Z13" s="43"/>
      <c r="AA13" s="43"/>
      <c r="AB13" s="43"/>
      <c r="AC13" s="43"/>
      <c r="AD13" s="44"/>
      <c r="CR13" s="10">
        <f t="shared" ca="1" si="25"/>
        <v>0.70009876672519045</v>
      </c>
      <c r="CS13" s="11">
        <f t="shared" ca="1" si="26"/>
        <v>8</v>
      </c>
      <c r="CT13" s="5"/>
      <c r="CU13" s="5">
        <v>13</v>
      </c>
      <c r="CV13" s="1">
        <v>4</v>
      </c>
      <c r="CW13" s="1">
        <v>0</v>
      </c>
      <c r="CX13" s="5"/>
      <c r="CY13" s="10">
        <f t="shared" ca="1" si="27"/>
        <v>0.69914123504734405</v>
      </c>
      <c r="CZ13" s="11">
        <f t="shared" ca="1" si="28"/>
        <v>7</v>
      </c>
      <c r="DA13" s="5"/>
      <c r="DB13" s="5">
        <v>13</v>
      </c>
      <c r="DC13" s="1">
        <v>2</v>
      </c>
      <c r="DD13" s="1">
        <v>0</v>
      </c>
      <c r="DF13" s="10">
        <f t="shared" ca="1" si="29"/>
        <v>0.67935606466780674</v>
      </c>
      <c r="DG13" s="11">
        <f t="shared" ca="1" si="30"/>
        <v>29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E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E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E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>
        <f t="shared" ca="1" si="25"/>
        <v>0.84351988901138275</v>
      </c>
      <c r="CS14" s="11">
        <f t="shared" ca="1" si="26"/>
        <v>5</v>
      </c>
      <c r="CT14" s="5"/>
      <c r="CU14" s="5">
        <v>14</v>
      </c>
      <c r="CV14" s="1">
        <v>5</v>
      </c>
      <c r="CW14" s="1">
        <v>0</v>
      </c>
      <c r="CX14" s="5"/>
      <c r="CY14" s="10">
        <f t="shared" ca="1" si="27"/>
        <v>0.6764892929204932</v>
      </c>
      <c r="CZ14" s="11">
        <f t="shared" ca="1" si="28"/>
        <v>9</v>
      </c>
      <c r="DA14" s="5"/>
      <c r="DB14" s="5">
        <v>14</v>
      </c>
      <c r="DC14" s="1">
        <v>3</v>
      </c>
      <c r="DD14" s="1">
        <v>0</v>
      </c>
      <c r="DF14" s="10">
        <f t="shared" ca="1" si="29"/>
        <v>0.14767442790889862</v>
      </c>
      <c r="DG14" s="11">
        <f t="shared" ca="1" si="30"/>
        <v>77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19" t="str">
        <f ca="1">AJ4&amp;AK4&amp;AL4&amp;AM4</f>
        <v>1.55×8＝</v>
      </c>
      <c r="C15" s="120"/>
      <c r="D15" s="120"/>
      <c r="E15" s="120"/>
      <c r="F15" s="120"/>
      <c r="G15" s="117">
        <f ca="1">AN4</f>
        <v>12.4</v>
      </c>
      <c r="H15" s="117"/>
      <c r="I15" s="118"/>
      <c r="J15" s="22"/>
      <c r="K15" s="21"/>
      <c r="L15" s="119" t="str">
        <f ca="1">AJ5&amp;AK5&amp;AL5&amp;AM5</f>
        <v>3.23×7＝</v>
      </c>
      <c r="M15" s="120"/>
      <c r="N15" s="120"/>
      <c r="O15" s="120"/>
      <c r="P15" s="120"/>
      <c r="Q15" s="117">
        <f ca="1">AN5</f>
        <v>22.61</v>
      </c>
      <c r="R15" s="117"/>
      <c r="S15" s="118"/>
      <c r="T15" s="22"/>
      <c r="U15" s="21"/>
      <c r="V15" s="119" t="str">
        <f ca="1">AJ6&amp;AK6&amp;AL6&amp;AM6</f>
        <v>6.37×4＝</v>
      </c>
      <c r="W15" s="120"/>
      <c r="X15" s="120"/>
      <c r="Y15" s="120"/>
      <c r="Z15" s="120"/>
      <c r="AA15" s="117">
        <f ca="1">AN6</f>
        <v>25.48</v>
      </c>
      <c r="AB15" s="117"/>
      <c r="AC15" s="118"/>
      <c r="AD15" s="23"/>
      <c r="AN15" s="80"/>
      <c r="AZ15" s="5"/>
      <c r="BA15" s="5"/>
      <c r="BB15" s="5"/>
      <c r="BC15" s="5"/>
      <c r="CR15" s="10">
        <f t="shared" ca="1" si="25"/>
        <v>0.35183918255357782</v>
      </c>
      <c r="CS15" s="11">
        <f t="shared" ca="1" si="26"/>
        <v>15</v>
      </c>
      <c r="CT15" s="5"/>
      <c r="CU15" s="5">
        <v>15</v>
      </c>
      <c r="CV15" s="1">
        <v>6</v>
      </c>
      <c r="CW15" s="1">
        <v>0</v>
      </c>
      <c r="CX15" s="5"/>
      <c r="CY15" s="10">
        <f t="shared" ca="1" si="27"/>
        <v>0.80672938556593787</v>
      </c>
      <c r="CZ15" s="11">
        <f t="shared" ca="1" si="28"/>
        <v>3</v>
      </c>
      <c r="DA15" s="5"/>
      <c r="DB15" s="5">
        <v>15</v>
      </c>
      <c r="DC15" s="1">
        <v>4</v>
      </c>
      <c r="DD15" s="1">
        <v>0</v>
      </c>
      <c r="DF15" s="10">
        <f t="shared" ca="1" si="29"/>
        <v>0.9407069164229539</v>
      </c>
      <c r="DG15" s="11">
        <f t="shared" ca="1" si="30"/>
        <v>6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>
        <f t="shared" ca="1" si="25"/>
        <v>0.86718626737354898</v>
      </c>
      <c r="CS16" s="11">
        <f t="shared" ca="1" si="26"/>
        <v>4</v>
      </c>
      <c r="CT16" s="5"/>
      <c r="CU16" s="5">
        <v>16</v>
      </c>
      <c r="CV16" s="1">
        <v>7</v>
      </c>
      <c r="CW16" s="1">
        <v>0</v>
      </c>
      <c r="CX16" s="5"/>
      <c r="CY16" s="10">
        <f t="shared" ca="1" si="27"/>
        <v>0.87125463361655076</v>
      </c>
      <c r="CZ16" s="11">
        <f t="shared" ca="1" si="28"/>
        <v>1</v>
      </c>
      <c r="DA16" s="5"/>
      <c r="DB16" s="5">
        <v>16</v>
      </c>
      <c r="DC16" s="1">
        <v>5</v>
      </c>
      <c r="DD16" s="1">
        <v>0</v>
      </c>
      <c r="DF16" s="10">
        <f t="shared" ca="1" si="29"/>
        <v>0.12912861191262526</v>
      </c>
      <c r="DG16" s="11">
        <f t="shared" ca="1" si="30"/>
        <v>78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108"/>
      <c r="E17" s="109">
        <f ca="1">$AZ4</f>
        <v>1</v>
      </c>
      <c r="F17" s="109" t="str">
        <f ca="1">IF(AQ4=2,".",)</f>
        <v>.</v>
      </c>
      <c r="G17" s="109">
        <f ca="1">$BA4</f>
        <v>5</v>
      </c>
      <c r="H17" s="109">
        <f ca="1">IF(AQ4=1,".",)</f>
        <v>0</v>
      </c>
      <c r="I17" s="109">
        <f ca="1">$BB4</f>
        <v>5</v>
      </c>
      <c r="J17" s="23"/>
      <c r="K17" s="26"/>
      <c r="L17" s="27"/>
      <c r="M17" s="27"/>
      <c r="N17" s="108"/>
      <c r="O17" s="109">
        <f ca="1">$AZ5</f>
        <v>3</v>
      </c>
      <c r="P17" s="109" t="str">
        <f ca="1">IF(AQ5=2,".",)</f>
        <v>.</v>
      </c>
      <c r="Q17" s="109">
        <f ca="1">$BA5</f>
        <v>2</v>
      </c>
      <c r="R17" s="109">
        <f ca="1">IF(AQ5=1,".",)</f>
        <v>0</v>
      </c>
      <c r="S17" s="109">
        <f ca="1">$BB5</f>
        <v>3</v>
      </c>
      <c r="T17" s="23"/>
      <c r="U17" s="26"/>
      <c r="V17" s="27"/>
      <c r="W17" s="27"/>
      <c r="X17" s="108"/>
      <c r="Y17" s="109">
        <f ca="1">$AZ6</f>
        <v>6</v>
      </c>
      <c r="Z17" s="109" t="str">
        <f ca="1">IF(AQ6=2,".",)</f>
        <v>.</v>
      </c>
      <c r="AA17" s="109">
        <f ca="1">$BA6</f>
        <v>3</v>
      </c>
      <c r="AB17" s="109">
        <f ca="1">IF(AQ6=1,".",)</f>
        <v>0</v>
      </c>
      <c r="AC17" s="109">
        <f ca="1">$BB6</f>
        <v>7</v>
      </c>
      <c r="AD17" s="23"/>
      <c r="CR17" s="10">
        <f t="shared" ca="1" si="25"/>
        <v>0.47311316764390954</v>
      </c>
      <c r="CS17" s="11">
        <f t="shared" ca="1" si="26"/>
        <v>12</v>
      </c>
      <c r="CT17" s="5"/>
      <c r="CU17" s="5">
        <v>17</v>
      </c>
      <c r="CV17" s="1">
        <v>8</v>
      </c>
      <c r="CW17" s="1">
        <v>0</v>
      </c>
      <c r="CX17" s="5"/>
      <c r="CY17" s="10">
        <f t="shared" ca="1" si="27"/>
        <v>4.7153586649631318E-2</v>
      </c>
      <c r="CZ17" s="11">
        <f t="shared" ca="1" si="28"/>
        <v>20</v>
      </c>
      <c r="DA17" s="5"/>
      <c r="DB17" s="5">
        <v>17</v>
      </c>
      <c r="DC17" s="1">
        <v>6</v>
      </c>
      <c r="DD17" s="1">
        <v>0</v>
      </c>
      <c r="DF17" s="10">
        <f t="shared" ca="1" si="29"/>
        <v>0.50050879618790256</v>
      </c>
      <c r="DG17" s="11">
        <f t="shared" ca="1" si="30"/>
        <v>46</v>
      </c>
      <c r="DH17" s="5"/>
      <c r="DI17" s="5">
        <v>17</v>
      </c>
      <c r="DJ17" s="1">
        <v>2</v>
      </c>
      <c r="DK17" s="1">
        <v>6</v>
      </c>
    </row>
    <row r="18" spans="1:115" ht="45.95" customHeight="1" x14ac:dyDescent="0.25">
      <c r="A18" s="26"/>
      <c r="B18" s="30"/>
      <c r="C18" s="30"/>
      <c r="D18" s="110" t="s">
        <v>1</v>
      </c>
      <c r="E18" s="109"/>
      <c r="F18" s="109"/>
      <c r="G18" s="109">
        <f ca="1">$BE4</f>
        <v>0</v>
      </c>
      <c r="H18" s="109"/>
      <c r="I18" s="109">
        <f ca="1">$BF4</f>
        <v>8</v>
      </c>
      <c r="J18" s="23"/>
      <c r="K18" s="26"/>
      <c r="L18" s="30"/>
      <c r="M18" s="30"/>
      <c r="N18" s="110" t="s">
        <v>1</v>
      </c>
      <c r="O18" s="109"/>
      <c r="P18" s="109"/>
      <c r="Q18" s="109">
        <f ca="1">$BE5</f>
        <v>0</v>
      </c>
      <c r="R18" s="109"/>
      <c r="S18" s="109">
        <f ca="1">$BF5</f>
        <v>7</v>
      </c>
      <c r="T18" s="23"/>
      <c r="U18" s="26"/>
      <c r="V18" s="30"/>
      <c r="W18" s="30"/>
      <c r="X18" s="110" t="s">
        <v>1</v>
      </c>
      <c r="Y18" s="109"/>
      <c r="Z18" s="109"/>
      <c r="AA18" s="109">
        <f ca="1">$BE6</f>
        <v>0</v>
      </c>
      <c r="AB18" s="109"/>
      <c r="AC18" s="109">
        <f ca="1">$BF6</f>
        <v>4</v>
      </c>
      <c r="AD18" s="23"/>
      <c r="CR18" s="10">
        <f t="shared" ca="1" si="25"/>
        <v>0.9460155787675526</v>
      </c>
      <c r="CS18" s="11">
        <f t="shared" ca="1" si="26"/>
        <v>2</v>
      </c>
      <c r="CT18" s="5"/>
      <c r="CU18" s="5">
        <v>18</v>
      </c>
      <c r="CV18" s="1">
        <v>9</v>
      </c>
      <c r="CW18" s="1">
        <v>0</v>
      </c>
      <c r="CX18" s="5"/>
      <c r="CY18" s="10">
        <f t="shared" ca="1" si="27"/>
        <v>0.7371716134720534</v>
      </c>
      <c r="CZ18" s="11">
        <f t="shared" ca="1" si="28"/>
        <v>6</v>
      </c>
      <c r="DA18" s="5"/>
      <c r="DB18" s="5">
        <v>18</v>
      </c>
      <c r="DC18" s="1">
        <v>7</v>
      </c>
      <c r="DD18" s="1">
        <v>0</v>
      </c>
      <c r="DF18" s="10">
        <f t="shared" ca="1" si="29"/>
        <v>0.61709225745830221</v>
      </c>
      <c r="DG18" s="11">
        <f t="shared" ca="1" si="30"/>
        <v>33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26"/>
      <c r="B19" s="38"/>
      <c r="C19" s="38"/>
      <c r="D19" s="109"/>
      <c r="E19" s="109"/>
      <c r="F19" s="109"/>
      <c r="G19" s="109"/>
      <c r="H19" s="109"/>
      <c r="I19" s="109"/>
      <c r="J19" s="23"/>
      <c r="K19" s="26"/>
      <c r="L19" s="38"/>
      <c r="M19" s="38"/>
      <c r="N19" s="109"/>
      <c r="O19" s="109"/>
      <c r="P19" s="109"/>
      <c r="Q19" s="109"/>
      <c r="R19" s="109"/>
      <c r="S19" s="109"/>
      <c r="T19" s="23"/>
      <c r="U19" s="26"/>
      <c r="V19" s="38"/>
      <c r="W19" s="38"/>
      <c r="X19" s="109"/>
      <c r="Y19" s="109"/>
      <c r="Z19" s="109"/>
      <c r="AA19" s="109"/>
      <c r="AB19" s="109"/>
      <c r="AC19" s="109"/>
      <c r="AD19" s="23"/>
      <c r="AN19" s="80"/>
      <c r="CR19" s="10"/>
      <c r="CS19" s="11"/>
      <c r="CT19" s="5"/>
      <c r="CU19" s="5"/>
      <c r="CV19" s="5"/>
      <c r="CW19" s="5"/>
      <c r="CX19" s="5"/>
      <c r="CY19" s="10">
        <f t="shared" ca="1" si="27"/>
        <v>0.85988821608179844</v>
      </c>
      <c r="CZ19" s="11">
        <f t="shared" ca="1" si="28"/>
        <v>2</v>
      </c>
      <c r="DA19" s="5"/>
      <c r="DB19" s="5">
        <v>19</v>
      </c>
      <c r="DC19" s="1">
        <v>8</v>
      </c>
      <c r="DD19" s="1">
        <v>0</v>
      </c>
      <c r="DF19" s="10">
        <f t="shared" ca="1" si="29"/>
        <v>0.83960521111277342</v>
      </c>
      <c r="DG19" s="11">
        <f t="shared" ca="1" si="30"/>
        <v>17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26"/>
      <c r="B20" s="38"/>
      <c r="C20" s="38"/>
      <c r="D20" s="38"/>
      <c r="E20" s="38"/>
      <c r="F20" s="38"/>
      <c r="G20" s="38"/>
      <c r="H20" s="38"/>
      <c r="I20" s="38"/>
      <c r="J20" s="23"/>
      <c r="K20" s="26"/>
      <c r="L20" s="38"/>
      <c r="M20" s="38"/>
      <c r="N20" s="38"/>
      <c r="O20" s="38"/>
      <c r="P20" s="38"/>
      <c r="Q20" s="38"/>
      <c r="R20" s="38"/>
      <c r="S20" s="38"/>
      <c r="T20" s="23"/>
      <c r="U20" s="26"/>
      <c r="V20" s="38"/>
      <c r="W20" s="38"/>
      <c r="X20" s="38"/>
      <c r="Y20" s="38"/>
      <c r="Z20" s="38"/>
      <c r="AA20" s="38"/>
      <c r="AB20" s="38"/>
      <c r="AC20" s="38"/>
      <c r="AD20" s="23"/>
      <c r="CR20" s="10"/>
      <c r="CS20" s="11"/>
      <c r="CT20" s="5"/>
      <c r="CU20" s="5"/>
      <c r="CV20" s="5"/>
      <c r="CW20" s="5"/>
      <c r="CX20" s="5"/>
      <c r="CY20" s="10">
        <f t="shared" ca="1" si="27"/>
        <v>0.80129094205819074</v>
      </c>
      <c r="CZ20" s="11">
        <f t="shared" ca="1" si="28"/>
        <v>4</v>
      </c>
      <c r="DA20" s="5"/>
      <c r="DB20" s="5">
        <v>20</v>
      </c>
      <c r="DC20" s="1">
        <v>9</v>
      </c>
      <c r="DD20" s="1">
        <v>0</v>
      </c>
      <c r="DF20" s="10">
        <f t="shared" ca="1" si="29"/>
        <v>0.81727024986519414</v>
      </c>
      <c r="DG20" s="11">
        <f t="shared" ca="1" si="30"/>
        <v>19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26"/>
      <c r="B21" s="38"/>
      <c r="C21" s="38"/>
      <c r="D21" s="38"/>
      <c r="E21" s="38"/>
      <c r="F21" s="38"/>
      <c r="G21" s="38"/>
      <c r="H21" s="38"/>
      <c r="I21" s="38"/>
      <c r="J21" s="23"/>
      <c r="K21" s="26"/>
      <c r="L21" s="38"/>
      <c r="M21" s="38"/>
      <c r="N21" s="38"/>
      <c r="O21" s="38"/>
      <c r="P21" s="38"/>
      <c r="Q21" s="38"/>
      <c r="R21" s="38"/>
      <c r="S21" s="38"/>
      <c r="T21" s="23"/>
      <c r="U21" s="26"/>
      <c r="V21" s="38"/>
      <c r="W21" s="38"/>
      <c r="X21" s="38"/>
      <c r="Y21" s="38"/>
      <c r="Z21" s="38"/>
      <c r="AA21" s="38"/>
      <c r="AB21" s="38"/>
      <c r="AC21" s="38"/>
      <c r="AD21" s="23"/>
      <c r="CR21" s="10"/>
      <c r="CS21" s="11"/>
      <c r="CT21" s="5"/>
      <c r="CU21" s="5"/>
      <c r="CV21" s="5"/>
      <c r="CW21" s="5"/>
      <c r="CX21" s="5"/>
      <c r="CY21" s="10"/>
      <c r="CZ21" s="11"/>
      <c r="DA21" s="5"/>
      <c r="DB21" s="5"/>
      <c r="DC21" s="1"/>
      <c r="DD21" s="1"/>
      <c r="DF21" s="10">
        <f t="shared" ca="1" si="29"/>
        <v>8.6656185691275422E-2</v>
      </c>
      <c r="DG21" s="11">
        <f t="shared" ca="1" si="30"/>
        <v>83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38"/>
      <c r="C22" s="38"/>
      <c r="D22" s="38"/>
      <c r="E22" s="38"/>
      <c r="F22" s="38"/>
      <c r="G22" s="38"/>
      <c r="H22" s="38"/>
      <c r="I22" s="38"/>
      <c r="J22" s="23"/>
      <c r="K22" s="26"/>
      <c r="L22" s="38"/>
      <c r="M22" s="38"/>
      <c r="N22" s="38"/>
      <c r="O22" s="38"/>
      <c r="P22" s="38"/>
      <c r="Q22" s="38"/>
      <c r="R22" s="38"/>
      <c r="S22" s="38"/>
      <c r="T22" s="23"/>
      <c r="U22" s="26"/>
      <c r="V22" s="38"/>
      <c r="W22" s="38"/>
      <c r="X22" s="38"/>
      <c r="Y22" s="38"/>
      <c r="Z22" s="38"/>
      <c r="AA22" s="38"/>
      <c r="AB22" s="38"/>
      <c r="AC22" s="38"/>
      <c r="AD22" s="23"/>
      <c r="CR22" s="10"/>
      <c r="CS22" s="11"/>
      <c r="CT22" s="5"/>
      <c r="CU22" s="5"/>
      <c r="CV22" s="5"/>
      <c r="CW22" s="5"/>
      <c r="CX22" s="5"/>
      <c r="CY22" s="10"/>
      <c r="CZ22" s="11"/>
      <c r="DA22" s="5"/>
      <c r="DB22" s="5"/>
      <c r="DC22" s="1"/>
      <c r="DD22" s="1"/>
      <c r="DF22" s="10">
        <f t="shared" ca="1" si="29"/>
        <v>0.58950885542287956</v>
      </c>
      <c r="DG22" s="11">
        <f t="shared" ca="1" si="30"/>
        <v>37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2"/>
      <c r="K23" s="40"/>
      <c r="L23" s="41"/>
      <c r="M23" s="41"/>
      <c r="N23" s="41"/>
      <c r="O23" s="41"/>
      <c r="P23" s="41"/>
      <c r="Q23" s="41"/>
      <c r="R23" s="41"/>
      <c r="S23" s="41"/>
      <c r="T23" s="42"/>
      <c r="U23" s="40"/>
      <c r="V23" s="41"/>
      <c r="W23" s="43"/>
      <c r="X23" s="43"/>
      <c r="Y23" s="43"/>
      <c r="Z23" s="43"/>
      <c r="AA23" s="43"/>
      <c r="AB23" s="43"/>
      <c r="AC23" s="43"/>
      <c r="AD23" s="44"/>
      <c r="CR23" s="10"/>
      <c r="CS23" s="11"/>
      <c r="CT23" s="5"/>
      <c r="CU23" s="5"/>
      <c r="CV23" s="5"/>
      <c r="CW23" s="5"/>
      <c r="CX23" s="5"/>
      <c r="CY23" s="10"/>
      <c r="CZ23" s="11"/>
      <c r="DA23" s="5"/>
      <c r="DB23" s="5"/>
      <c r="DC23" s="1"/>
      <c r="DD23" s="1"/>
      <c r="DF23" s="10">
        <f t="shared" ca="1" si="29"/>
        <v>0.52926052535702728</v>
      </c>
      <c r="DG23" s="11">
        <f t="shared" ca="1" si="30"/>
        <v>41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E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E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E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/>
      <c r="CZ24" s="11"/>
      <c r="DA24" s="5"/>
      <c r="DB24" s="5"/>
      <c r="DC24" s="1"/>
      <c r="DD24" s="1"/>
      <c r="DF24" s="10">
        <f t="shared" ca="1" si="29"/>
        <v>0.37899475849223785</v>
      </c>
      <c r="DG24" s="11">
        <f t="shared" ca="1" si="30"/>
        <v>59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19" t="str">
        <f ca="1">AJ7&amp;AK7&amp;AL7&amp;AM7</f>
        <v>1.75×7＝</v>
      </c>
      <c r="C25" s="120"/>
      <c r="D25" s="120"/>
      <c r="E25" s="120"/>
      <c r="F25" s="120"/>
      <c r="G25" s="117">
        <f ca="1">AN7</f>
        <v>12.25</v>
      </c>
      <c r="H25" s="117"/>
      <c r="I25" s="118"/>
      <c r="J25" s="22"/>
      <c r="K25" s="21"/>
      <c r="L25" s="119" t="str">
        <f ca="1">AJ8&amp;AK8&amp;AL8&amp;AM8</f>
        <v>5.07×9＝</v>
      </c>
      <c r="M25" s="120"/>
      <c r="N25" s="120"/>
      <c r="O25" s="120"/>
      <c r="P25" s="120"/>
      <c r="Q25" s="117">
        <f ca="1">AN8</f>
        <v>45.63</v>
      </c>
      <c r="R25" s="117"/>
      <c r="S25" s="118"/>
      <c r="T25" s="22"/>
      <c r="U25" s="21"/>
      <c r="V25" s="119" t="str">
        <f ca="1">AJ9&amp;AK9&amp;AL9&amp;AM9</f>
        <v>4.87×5＝</v>
      </c>
      <c r="W25" s="120"/>
      <c r="X25" s="120"/>
      <c r="Y25" s="120"/>
      <c r="Z25" s="120"/>
      <c r="AA25" s="117">
        <f ca="1">AN9</f>
        <v>24.35</v>
      </c>
      <c r="AB25" s="117"/>
      <c r="AC25" s="118"/>
      <c r="AD25" s="23"/>
      <c r="CR25" s="10"/>
      <c r="CS25" s="11"/>
      <c r="CT25" s="5"/>
      <c r="CU25" s="5"/>
      <c r="CV25" s="5"/>
      <c r="CW25" s="5"/>
      <c r="CX25" s="5"/>
      <c r="CY25" s="10"/>
      <c r="CZ25" s="11"/>
      <c r="DA25" s="5"/>
      <c r="DB25" s="5"/>
      <c r="DC25" s="1"/>
      <c r="DD25" s="1"/>
      <c r="DF25" s="10">
        <f t="shared" ca="1" si="29"/>
        <v>0.24803242421531246</v>
      </c>
      <c r="DG25" s="11">
        <f t="shared" ca="1" si="30"/>
        <v>67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/>
      <c r="CZ26" s="11"/>
      <c r="DA26" s="5"/>
      <c r="DB26" s="5"/>
      <c r="DC26" s="1"/>
      <c r="DD26" s="1"/>
      <c r="DF26" s="10">
        <f t="shared" ca="1" si="29"/>
        <v>0.67932090049613125</v>
      </c>
      <c r="DG26" s="11">
        <f t="shared" ca="1" si="30"/>
        <v>30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108"/>
      <c r="E27" s="109">
        <f ca="1">$AZ7</f>
        <v>1</v>
      </c>
      <c r="F27" s="109" t="str">
        <f ca="1">IF(AQ7=2,".",)</f>
        <v>.</v>
      </c>
      <c r="G27" s="109">
        <f ca="1">$BA7</f>
        <v>7</v>
      </c>
      <c r="H27" s="109">
        <f ca="1">IF(AQ7=1,".",)</f>
        <v>0</v>
      </c>
      <c r="I27" s="109">
        <f ca="1">$BB7</f>
        <v>5</v>
      </c>
      <c r="J27" s="23"/>
      <c r="K27" s="26"/>
      <c r="L27" s="27"/>
      <c r="M27" s="27"/>
      <c r="N27" s="108"/>
      <c r="O27" s="109">
        <f ca="1">$AZ8</f>
        <v>5</v>
      </c>
      <c r="P27" s="109" t="str">
        <f ca="1">IF(AQ8=2,".",)</f>
        <v>.</v>
      </c>
      <c r="Q27" s="109">
        <f ca="1">$BA8</f>
        <v>0</v>
      </c>
      <c r="R27" s="109">
        <f ca="1">IF(AQ8=1,".",)</f>
        <v>0</v>
      </c>
      <c r="S27" s="109">
        <f ca="1">$BB8</f>
        <v>7</v>
      </c>
      <c r="T27" s="23"/>
      <c r="U27" s="26"/>
      <c r="V27" s="27"/>
      <c r="W27" s="27"/>
      <c r="X27" s="108"/>
      <c r="Y27" s="109">
        <f ca="1">$AZ9</f>
        <v>4</v>
      </c>
      <c r="Z27" s="109" t="str">
        <f ca="1">IF(AQ9=2,".",)</f>
        <v>.</v>
      </c>
      <c r="AA27" s="109">
        <f ca="1">$BA9</f>
        <v>8</v>
      </c>
      <c r="AB27" s="109">
        <f ca="1">IF(AQ9=1,".",)</f>
        <v>0</v>
      </c>
      <c r="AC27" s="109">
        <f ca="1">$BB9</f>
        <v>7</v>
      </c>
      <c r="AD27" s="23"/>
      <c r="CR27" s="10"/>
      <c r="CS27" s="11"/>
      <c r="CT27" s="5"/>
      <c r="CU27" s="5"/>
      <c r="CV27" s="5"/>
      <c r="CW27" s="5"/>
      <c r="CX27" s="5"/>
      <c r="CY27" s="10"/>
      <c r="CZ27" s="11"/>
      <c r="DA27" s="5"/>
      <c r="DB27" s="5"/>
      <c r="DC27" s="1"/>
      <c r="DD27" s="1"/>
      <c r="DF27" s="10">
        <f t="shared" ca="1" si="29"/>
        <v>0.84814117103939868</v>
      </c>
      <c r="DG27" s="11">
        <f t="shared" ca="1" si="30"/>
        <v>16</v>
      </c>
      <c r="DH27" s="5"/>
      <c r="DI27" s="5">
        <v>27</v>
      </c>
      <c r="DJ27" s="1">
        <v>3</v>
      </c>
      <c r="DK27" s="1">
        <v>6</v>
      </c>
    </row>
    <row r="28" spans="1:115" ht="45.95" customHeight="1" x14ac:dyDescent="0.25">
      <c r="A28" s="26"/>
      <c r="B28" s="30"/>
      <c r="C28" s="30"/>
      <c r="D28" s="110" t="s">
        <v>1</v>
      </c>
      <c r="E28" s="109"/>
      <c r="F28" s="109"/>
      <c r="G28" s="109">
        <f ca="1">$BE7</f>
        <v>0</v>
      </c>
      <c r="H28" s="109"/>
      <c r="I28" s="109">
        <f ca="1">$BF7</f>
        <v>7</v>
      </c>
      <c r="J28" s="23"/>
      <c r="K28" s="26"/>
      <c r="L28" s="30"/>
      <c r="M28" s="30"/>
      <c r="N28" s="110" t="s">
        <v>1</v>
      </c>
      <c r="O28" s="109"/>
      <c r="P28" s="109"/>
      <c r="Q28" s="109">
        <f ca="1">$BE8</f>
        <v>0</v>
      </c>
      <c r="R28" s="109"/>
      <c r="S28" s="109">
        <f ca="1">$BF8</f>
        <v>9</v>
      </c>
      <c r="T28" s="23"/>
      <c r="U28" s="26"/>
      <c r="V28" s="30"/>
      <c r="W28" s="30"/>
      <c r="X28" s="110" t="s">
        <v>1</v>
      </c>
      <c r="Y28" s="109"/>
      <c r="Z28" s="109"/>
      <c r="AA28" s="109">
        <f ca="1">$BE9</f>
        <v>0</v>
      </c>
      <c r="AB28" s="109"/>
      <c r="AC28" s="109">
        <f ca="1">$BF9</f>
        <v>5</v>
      </c>
      <c r="AD28" s="23"/>
      <c r="CR28" s="10"/>
      <c r="CS28" s="11"/>
      <c r="CT28" s="5"/>
      <c r="CU28" s="5"/>
      <c r="CV28" s="5"/>
      <c r="CW28" s="5"/>
      <c r="CX28" s="5"/>
      <c r="CY28" s="10"/>
      <c r="CZ28" s="11"/>
      <c r="DA28" s="5"/>
      <c r="DB28" s="5"/>
      <c r="DC28" s="1"/>
      <c r="DD28" s="1"/>
      <c r="DF28" s="10">
        <f t="shared" ca="1" si="29"/>
        <v>0.41839864577665808</v>
      </c>
      <c r="DG28" s="11">
        <f t="shared" ca="1" si="30"/>
        <v>52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26"/>
      <c r="B29" s="38"/>
      <c r="C29" s="38"/>
      <c r="D29" s="109"/>
      <c r="E29" s="109"/>
      <c r="F29" s="109"/>
      <c r="G29" s="109"/>
      <c r="H29" s="109"/>
      <c r="I29" s="109"/>
      <c r="J29" s="23"/>
      <c r="K29" s="26"/>
      <c r="L29" s="38"/>
      <c r="M29" s="38"/>
      <c r="N29" s="109"/>
      <c r="O29" s="109"/>
      <c r="P29" s="109"/>
      <c r="Q29" s="109"/>
      <c r="R29" s="109"/>
      <c r="S29" s="109"/>
      <c r="T29" s="23"/>
      <c r="U29" s="26"/>
      <c r="V29" s="38"/>
      <c r="W29" s="38"/>
      <c r="X29" s="109"/>
      <c r="Y29" s="109"/>
      <c r="Z29" s="109"/>
      <c r="AA29" s="109"/>
      <c r="AB29" s="109"/>
      <c r="AC29" s="109"/>
      <c r="AD29" s="23"/>
      <c r="CR29" s="10"/>
      <c r="CS29" s="11"/>
      <c r="CT29" s="5"/>
      <c r="CU29" s="5"/>
      <c r="CV29" s="5"/>
      <c r="CW29" s="5"/>
      <c r="CX29" s="5"/>
      <c r="CY29" s="10"/>
      <c r="CZ29" s="11"/>
      <c r="DA29" s="5"/>
      <c r="DB29" s="5"/>
      <c r="DC29" s="1"/>
      <c r="DD29" s="1"/>
      <c r="DF29" s="10">
        <f t="shared" ca="1" si="29"/>
        <v>7.4711701803073627E-2</v>
      </c>
      <c r="DG29" s="11">
        <f t="shared" ca="1" si="30"/>
        <v>86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26"/>
      <c r="B30" s="38"/>
      <c r="C30" s="38"/>
      <c r="D30" s="38"/>
      <c r="E30" s="38"/>
      <c r="F30" s="38"/>
      <c r="G30" s="38"/>
      <c r="H30" s="38"/>
      <c r="I30" s="38"/>
      <c r="J30" s="23"/>
      <c r="K30" s="26"/>
      <c r="L30" s="38"/>
      <c r="M30" s="38"/>
      <c r="N30" s="38"/>
      <c r="O30" s="38"/>
      <c r="P30" s="38"/>
      <c r="Q30" s="38"/>
      <c r="R30" s="38"/>
      <c r="S30" s="38"/>
      <c r="T30" s="23"/>
      <c r="U30" s="26"/>
      <c r="V30" s="38"/>
      <c r="W30" s="38"/>
      <c r="X30" s="38"/>
      <c r="Y30" s="38"/>
      <c r="Z30" s="38"/>
      <c r="AA30" s="38"/>
      <c r="AB30" s="38"/>
      <c r="AC30" s="38"/>
      <c r="AD30" s="23"/>
      <c r="CR30" s="10"/>
      <c r="CS30" s="11"/>
      <c r="CT30" s="5"/>
      <c r="CU30" s="5"/>
      <c r="CV30" s="5"/>
      <c r="CW30" s="5"/>
      <c r="CX30" s="5"/>
      <c r="CY30" s="10"/>
      <c r="CZ30" s="11"/>
      <c r="DA30" s="5"/>
      <c r="DB30" s="5"/>
      <c r="DC30" s="1"/>
      <c r="DD30" s="1"/>
      <c r="DF30" s="10">
        <f t="shared" ca="1" si="29"/>
        <v>0.15727370243306094</v>
      </c>
      <c r="DG30" s="11">
        <f t="shared" ca="1" si="30"/>
        <v>76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26"/>
      <c r="B31" s="38"/>
      <c r="C31" s="38"/>
      <c r="D31" s="38"/>
      <c r="E31" s="38"/>
      <c r="F31" s="38"/>
      <c r="G31" s="38"/>
      <c r="H31" s="38"/>
      <c r="I31" s="38"/>
      <c r="J31" s="23"/>
      <c r="K31" s="26"/>
      <c r="L31" s="38"/>
      <c r="M31" s="38"/>
      <c r="N31" s="38"/>
      <c r="O31" s="38"/>
      <c r="P31" s="38"/>
      <c r="Q31" s="38"/>
      <c r="R31" s="38"/>
      <c r="S31" s="38"/>
      <c r="T31" s="23"/>
      <c r="U31" s="26"/>
      <c r="V31" s="38"/>
      <c r="W31" s="38"/>
      <c r="X31" s="38"/>
      <c r="Y31" s="38"/>
      <c r="Z31" s="38"/>
      <c r="AA31" s="38"/>
      <c r="AB31" s="38"/>
      <c r="AC31" s="38"/>
      <c r="AD31" s="23"/>
      <c r="CP31" s="5"/>
      <c r="CR31" s="10"/>
      <c r="CS31" s="11"/>
      <c r="CT31" s="5"/>
      <c r="CU31" s="5"/>
      <c r="CV31" s="5"/>
      <c r="CW31" s="5"/>
      <c r="CX31" s="5"/>
      <c r="CY31" s="10"/>
      <c r="CZ31" s="11"/>
      <c r="DA31" s="5"/>
      <c r="DB31" s="5"/>
      <c r="DC31" s="1"/>
      <c r="DD31" s="1"/>
      <c r="DF31" s="10">
        <f t="shared" ca="1" si="29"/>
        <v>0.28894639873902683</v>
      </c>
      <c r="DG31" s="11">
        <f t="shared" ca="1" si="30"/>
        <v>66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38"/>
      <c r="C32" s="38"/>
      <c r="D32" s="38"/>
      <c r="E32" s="38"/>
      <c r="F32" s="38"/>
      <c r="G32" s="38"/>
      <c r="H32" s="38"/>
      <c r="I32" s="38"/>
      <c r="J32" s="23"/>
      <c r="K32" s="26"/>
      <c r="L32" s="38"/>
      <c r="M32" s="38"/>
      <c r="N32" s="38"/>
      <c r="O32" s="38"/>
      <c r="P32" s="38"/>
      <c r="Q32" s="38"/>
      <c r="R32" s="38"/>
      <c r="S32" s="38"/>
      <c r="T32" s="23"/>
      <c r="U32" s="26"/>
      <c r="V32" s="38"/>
      <c r="W32" s="38"/>
      <c r="X32" s="38"/>
      <c r="Y32" s="38"/>
      <c r="Z32" s="38"/>
      <c r="AA32" s="38"/>
      <c r="AB32" s="38"/>
      <c r="AC32" s="38"/>
      <c r="AD32" s="23"/>
      <c r="CP32" s="5"/>
      <c r="CR32" s="10"/>
      <c r="CS32" s="11"/>
      <c r="CT32" s="5"/>
      <c r="CU32" s="5"/>
      <c r="CV32" s="5"/>
      <c r="CW32" s="5"/>
      <c r="CX32" s="5"/>
      <c r="CY32" s="10"/>
      <c r="CZ32" s="11"/>
      <c r="DA32" s="5"/>
      <c r="DB32" s="5"/>
      <c r="DC32" s="1"/>
      <c r="DD32" s="1"/>
      <c r="DF32" s="10">
        <f t="shared" ca="1" si="29"/>
        <v>0.39024697211666393</v>
      </c>
      <c r="DG32" s="11">
        <f t="shared" ca="1" si="30"/>
        <v>57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45"/>
      <c r="B33" s="43"/>
      <c r="C33" s="43"/>
      <c r="D33" s="43"/>
      <c r="E33" s="43"/>
      <c r="F33" s="43"/>
      <c r="G33" s="43"/>
      <c r="H33" s="43"/>
      <c r="I33" s="43"/>
      <c r="J33" s="44"/>
      <c r="K33" s="45"/>
      <c r="L33" s="43"/>
      <c r="M33" s="43"/>
      <c r="N33" s="43"/>
      <c r="O33" s="43"/>
      <c r="P33" s="43"/>
      <c r="Q33" s="43"/>
      <c r="R33" s="43"/>
      <c r="S33" s="43"/>
      <c r="T33" s="44"/>
      <c r="U33" s="45"/>
      <c r="V33" s="43"/>
      <c r="W33" s="43"/>
      <c r="X33" s="43"/>
      <c r="Y33" s="43"/>
      <c r="Z33" s="43"/>
      <c r="AA33" s="43"/>
      <c r="AB33" s="43"/>
      <c r="AC33" s="43"/>
      <c r="AD33" s="44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/>
      <c r="CZ33" s="11"/>
      <c r="DA33" s="5"/>
      <c r="DB33" s="5"/>
      <c r="DC33" s="1"/>
      <c r="DD33" s="1"/>
      <c r="DF33" s="10">
        <f t="shared" ca="1" si="29"/>
        <v>8.4784111737926993E-2</v>
      </c>
      <c r="DG33" s="11">
        <f t="shared" ca="1" si="30"/>
        <v>85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1" t="str">
        <f>A1</f>
        <v>小数×整数 1.11×1 式のみ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22">
        <f>AB1</f>
        <v>1</v>
      </c>
      <c r="AC34" s="122"/>
      <c r="AD34" s="122"/>
      <c r="AG34" s="3" t="str">
        <f t="shared" ref="AG34:AG42" ca="1" si="31">AG1</f>
        <v>E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2">AS1</f>
        <v>①</v>
      </c>
      <c r="AT34" s="6">
        <f t="shared" ca="1" si="32"/>
        <v>942</v>
      </c>
      <c r="AU34" s="6" t="str">
        <f t="shared" si="32"/>
        <v>×</v>
      </c>
      <c r="AV34" s="6">
        <f t="shared" ca="1" si="32"/>
        <v>2</v>
      </c>
      <c r="AW34" s="6" t="str">
        <f t="shared" si="32"/>
        <v>＝</v>
      </c>
      <c r="AX34" s="46">
        <f t="shared" ca="1" si="32"/>
        <v>1884</v>
      </c>
      <c r="AY34" s="5"/>
      <c r="AZ34" s="6">
        <f t="shared" ref="AZ34:BB42" ca="1" si="33">AZ1</f>
        <v>9</v>
      </c>
      <c r="BA34" s="6">
        <f t="shared" ca="1" si="33"/>
        <v>4</v>
      </c>
      <c r="BB34" s="6">
        <f t="shared" ca="1" si="33"/>
        <v>2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2</v>
      </c>
      <c r="BH34" s="47"/>
      <c r="BI34" s="48"/>
      <c r="BJ34" s="49">
        <f t="shared" ref="BJ34:BJ42" ca="1" si="35">MOD(ROUNDDOWN(($AT34*$BF34)/1000,0),10)</f>
        <v>1</v>
      </c>
      <c r="BK34" s="49">
        <f t="shared" ref="BK34:BK42" ca="1" si="36">MOD(ROUNDDOWN(($AT34*$BF34)/100,0),10)</f>
        <v>8</v>
      </c>
      <c r="BL34" s="49">
        <f t="shared" ref="BL34:BL42" ca="1" si="37">MOD(ROUNDDOWN(($AT34*$BF34)/10,0),10)</f>
        <v>8</v>
      </c>
      <c r="BM34" s="50">
        <f t="shared" ref="BM34:BM42" ca="1" si="38">MOD(ROUNDDOWN(($AT34*$BF34)/1,0),10)</f>
        <v>4</v>
      </c>
      <c r="BO34" s="47"/>
      <c r="BP34" s="49">
        <f t="shared" ref="BP34:BP42" ca="1" si="39">MOD(ROUNDDOWN(($AT34*$BE34)/1000,0),10)</f>
        <v>0</v>
      </c>
      <c r="BQ34" s="49">
        <f t="shared" ref="BQ34:BQ42" ca="1" si="40">MOD(ROUNDDOWN(($AT34*$BE34)/100,0),10)</f>
        <v>0</v>
      </c>
      <c r="BR34" s="49">
        <f t="shared" ref="BR34:BR42" ca="1" si="41">MOD(ROUNDDOWN(($AT34*$BE34)/10,0),10)</f>
        <v>0</v>
      </c>
      <c r="BS34" s="49">
        <f t="shared" ref="BS34:BS42" ca="1" si="42">MOD(ROUNDDOWN(($AT34*$BE34)/1,0),10)</f>
        <v>0</v>
      </c>
      <c r="BT34" s="51"/>
      <c r="BV34" s="52">
        <f t="shared" ref="BV34:BV42" ca="1" si="43">MOD(ROUNDDOWN(($AT34*$BD34)/1000,0),10)</f>
        <v>0</v>
      </c>
      <c r="BW34" s="49">
        <f t="shared" ref="BW34:BW42" ca="1" si="44">MOD(ROUNDDOWN(($AT34*$BD34)/100,0),10)</f>
        <v>0</v>
      </c>
      <c r="BX34" s="49">
        <f t="shared" ref="BX34:BX42" ca="1" si="45">MOD(ROUNDDOWN(($AT34*$BD34)/10,0),10)</f>
        <v>0</v>
      </c>
      <c r="BY34" s="49">
        <f t="shared" ref="BY34:BY42" ca="1" si="46">MOD(ROUNDDOWN(($AT34*$BD34)/1,0),10)</f>
        <v>0</v>
      </c>
      <c r="BZ34" s="53"/>
      <c r="CA34" s="51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1</v>
      </c>
      <c r="CF34" s="6">
        <f t="shared" ca="1" si="47"/>
        <v>8</v>
      </c>
      <c r="CG34" s="6">
        <f t="shared" ca="1" si="47"/>
        <v>8</v>
      </c>
      <c r="CH34" s="6">
        <f t="shared" ca="1" si="47"/>
        <v>4</v>
      </c>
      <c r="CJ34" s="52"/>
      <c r="CK34" s="49"/>
      <c r="CL34" s="49"/>
      <c r="CM34" s="53"/>
      <c r="CN34" s="49"/>
      <c r="CO34" s="50"/>
      <c r="CP34" s="5"/>
      <c r="CR34" s="10"/>
      <c r="CS34" s="11"/>
      <c r="CT34" s="5"/>
      <c r="CU34" s="5"/>
      <c r="CV34" s="5"/>
      <c r="CW34" s="5"/>
      <c r="CX34" s="5"/>
      <c r="CY34" s="10"/>
      <c r="CZ34" s="11"/>
      <c r="DA34" s="5"/>
      <c r="DB34" s="5"/>
      <c r="DC34" s="1"/>
      <c r="DD34" s="1"/>
      <c r="DF34" s="10">
        <f t="shared" ca="1" si="29"/>
        <v>0.3891083691667806</v>
      </c>
      <c r="DG34" s="11">
        <f t="shared" ca="1" si="30"/>
        <v>58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3" t="str">
        <f>B2</f>
        <v>　　月　　日</v>
      </c>
      <c r="C35" s="114"/>
      <c r="D35" s="114"/>
      <c r="E35" s="114"/>
      <c r="F35" s="114"/>
      <c r="G35" s="114"/>
      <c r="H35" s="114"/>
      <c r="I35" s="115"/>
      <c r="J35" s="113" t="str">
        <f>J2</f>
        <v>名前</v>
      </c>
      <c r="K35" s="114"/>
      <c r="L35" s="114"/>
      <c r="M35" s="121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  <c r="AG35" s="3" t="str">
        <f t="shared" ca="1" si="31"/>
        <v>E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2"/>
        <v>②</v>
      </c>
      <c r="AT35" s="6">
        <f t="shared" ca="1" si="32"/>
        <v>293</v>
      </c>
      <c r="AU35" s="6" t="str">
        <f t="shared" si="32"/>
        <v>×</v>
      </c>
      <c r="AV35" s="6">
        <f t="shared" ca="1" si="32"/>
        <v>6</v>
      </c>
      <c r="AW35" s="6" t="str">
        <f t="shared" si="32"/>
        <v>＝</v>
      </c>
      <c r="AX35" s="46">
        <f t="shared" ca="1" si="32"/>
        <v>1758</v>
      </c>
      <c r="AY35" s="5"/>
      <c r="AZ35" s="6">
        <f t="shared" ca="1" si="33"/>
        <v>2</v>
      </c>
      <c r="BA35" s="6">
        <f t="shared" ca="1" si="33"/>
        <v>9</v>
      </c>
      <c r="BB35" s="6">
        <f t="shared" ca="1" si="33"/>
        <v>3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6</v>
      </c>
      <c r="BH35" s="54"/>
      <c r="BI35" s="55"/>
      <c r="BJ35" s="6">
        <f t="shared" ca="1" si="35"/>
        <v>1</v>
      </c>
      <c r="BK35" s="6">
        <f t="shared" ca="1" si="36"/>
        <v>7</v>
      </c>
      <c r="BL35" s="6">
        <f t="shared" ca="1" si="37"/>
        <v>5</v>
      </c>
      <c r="BM35" s="56">
        <f t="shared" ca="1" si="38"/>
        <v>8</v>
      </c>
      <c r="BO35" s="57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58"/>
      <c r="BV35" s="57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59"/>
      <c r="CA35" s="58"/>
      <c r="CC35" s="6">
        <f t="shared" ca="1" si="47"/>
        <v>0</v>
      </c>
      <c r="CD35" s="6">
        <f t="shared" ca="1" si="47"/>
        <v>0</v>
      </c>
      <c r="CE35" s="6">
        <f t="shared" ca="1" si="47"/>
        <v>1</v>
      </c>
      <c r="CF35" s="6">
        <f t="shared" ca="1" si="47"/>
        <v>7</v>
      </c>
      <c r="CG35" s="6">
        <f t="shared" ca="1" si="47"/>
        <v>5</v>
      </c>
      <c r="CH35" s="6">
        <f t="shared" ca="1" si="47"/>
        <v>8</v>
      </c>
      <c r="CJ35" s="57"/>
      <c r="CK35" s="6"/>
      <c r="CL35" s="6"/>
      <c r="CM35" s="59"/>
      <c r="CN35" s="6"/>
      <c r="CO35" s="56"/>
      <c r="CP35" s="5"/>
      <c r="CR35" s="10"/>
      <c r="CS35" s="11"/>
      <c r="CT35" s="5"/>
      <c r="CU35" s="5"/>
      <c r="CV35" s="5"/>
      <c r="CW35" s="5"/>
      <c r="CX35" s="5"/>
      <c r="CY35" s="10"/>
      <c r="CZ35" s="11"/>
      <c r="DA35" s="5"/>
      <c r="DB35" s="5"/>
      <c r="DC35" s="1"/>
      <c r="DD35" s="1"/>
      <c r="DF35" s="10">
        <f t="shared" ca="1" si="29"/>
        <v>0.85101064479588262</v>
      </c>
      <c r="DG35" s="11">
        <f t="shared" ca="1" si="30"/>
        <v>14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1"/>
        <v>E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2"/>
        <v>③</v>
      </c>
      <c r="AT36" s="6">
        <f t="shared" ca="1" si="32"/>
        <v>763</v>
      </c>
      <c r="AU36" s="6" t="str">
        <f t="shared" si="32"/>
        <v>×</v>
      </c>
      <c r="AV36" s="6">
        <f t="shared" ca="1" si="32"/>
        <v>6</v>
      </c>
      <c r="AW36" s="6" t="str">
        <f t="shared" si="32"/>
        <v>＝</v>
      </c>
      <c r="AX36" s="46">
        <f t="shared" ca="1" si="32"/>
        <v>4578</v>
      </c>
      <c r="AY36" s="5"/>
      <c r="AZ36" s="6">
        <f t="shared" ca="1" si="33"/>
        <v>7</v>
      </c>
      <c r="BA36" s="6">
        <f t="shared" ca="1" si="33"/>
        <v>6</v>
      </c>
      <c r="BB36" s="6">
        <f t="shared" ca="1" si="33"/>
        <v>3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6</v>
      </c>
      <c r="BH36" s="54"/>
      <c r="BI36" s="55"/>
      <c r="BJ36" s="6">
        <f t="shared" ca="1" si="35"/>
        <v>4</v>
      </c>
      <c r="BK36" s="6">
        <f t="shared" ca="1" si="36"/>
        <v>5</v>
      </c>
      <c r="BL36" s="6">
        <f t="shared" ca="1" si="37"/>
        <v>7</v>
      </c>
      <c r="BM36" s="56">
        <f t="shared" ca="1" si="38"/>
        <v>8</v>
      </c>
      <c r="BO36" s="57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58"/>
      <c r="BV36" s="57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59"/>
      <c r="CA36" s="58"/>
      <c r="CC36" s="6">
        <f t="shared" ca="1" si="47"/>
        <v>0</v>
      </c>
      <c r="CD36" s="6">
        <f t="shared" ca="1" si="47"/>
        <v>0</v>
      </c>
      <c r="CE36" s="6">
        <f t="shared" ca="1" si="47"/>
        <v>4</v>
      </c>
      <c r="CF36" s="6">
        <f t="shared" ca="1" si="47"/>
        <v>5</v>
      </c>
      <c r="CG36" s="6">
        <f t="shared" ca="1" si="47"/>
        <v>7</v>
      </c>
      <c r="CH36" s="6">
        <f t="shared" ca="1" si="47"/>
        <v>8</v>
      </c>
      <c r="CJ36" s="57"/>
      <c r="CK36" s="6"/>
      <c r="CL36" s="6"/>
      <c r="CM36" s="59"/>
      <c r="CN36" s="6"/>
      <c r="CO36" s="56"/>
      <c r="CP36" s="5"/>
      <c r="CR36" s="10"/>
      <c r="CS36" s="11"/>
      <c r="CT36" s="5"/>
      <c r="CU36" s="5"/>
      <c r="CV36" s="5"/>
      <c r="CW36" s="5"/>
      <c r="CX36" s="5"/>
      <c r="CY36" s="10"/>
      <c r="CZ36" s="11"/>
      <c r="DA36" s="5"/>
      <c r="DB36" s="5"/>
      <c r="DC36" s="1"/>
      <c r="DD36" s="1"/>
      <c r="DF36" s="10">
        <f t="shared" ca="1" si="29"/>
        <v>0.16795270885717262</v>
      </c>
      <c r="DG36" s="11">
        <f t="shared" ca="1" si="30"/>
        <v>74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E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E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E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1"/>
        <v>E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2"/>
        <v>④</v>
      </c>
      <c r="AT37" s="6">
        <f t="shared" ca="1" si="32"/>
        <v>155</v>
      </c>
      <c r="AU37" s="6" t="str">
        <f t="shared" si="32"/>
        <v>×</v>
      </c>
      <c r="AV37" s="6">
        <f t="shared" ca="1" si="32"/>
        <v>8</v>
      </c>
      <c r="AW37" s="6" t="str">
        <f t="shared" si="32"/>
        <v>＝</v>
      </c>
      <c r="AX37" s="46">
        <f t="shared" ca="1" si="32"/>
        <v>1240</v>
      </c>
      <c r="AY37" s="5"/>
      <c r="AZ37" s="6">
        <f t="shared" ca="1" si="33"/>
        <v>1</v>
      </c>
      <c r="BA37" s="6">
        <f t="shared" ca="1" si="33"/>
        <v>5</v>
      </c>
      <c r="BB37" s="6">
        <f t="shared" ca="1" si="33"/>
        <v>5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8</v>
      </c>
      <c r="BH37" s="54"/>
      <c r="BI37" s="55"/>
      <c r="BJ37" s="6">
        <f t="shared" ca="1" si="35"/>
        <v>1</v>
      </c>
      <c r="BK37" s="6">
        <f t="shared" ca="1" si="36"/>
        <v>2</v>
      </c>
      <c r="BL37" s="6">
        <f t="shared" ca="1" si="37"/>
        <v>4</v>
      </c>
      <c r="BM37" s="56">
        <f t="shared" ca="1" si="38"/>
        <v>0</v>
      </c>
      <c r="BO37" s="57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58"/>
      <c r="BV37" s="57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59"/>
      <c r="CA37" s="58"/>
      <c r="CC37" s="6">
        <f t="shared" ca="1" si="47"/>
        <v>0</v>
      </c>
      <c r="CD37" s="6">
        <f t="shared" ca="1" si="47"/>
        <v>0</v>
      </c>
      <c r="CE37" s="6">
        <f t="shared" ca="1" si="47"/>
        <v>1</v>
      </c>
      <c r="CF37" s="6">
        <f t="shared" ca="1" si="47"/>
        <v>2</v>
      </c>
      <c r="CG37" s="6">
        <f t="shared" ca="1" si="47"/>
        <v>4</v>
      </c>
      <c r="CH37" s="6">
        <f t="shared" ca="1" si="47"/>
        <v>0</v>
      </c>
      <c r="CJ37" s="57"/>
      <c r="CK37" s="6"/>
      <c r="CL37" s="6"/>
      <c r="CM37" s="59"/>
      <c r="CN37" s="6"/>
      <c r="CO37" s="56"/>
      <c r="CP37" s="5"/>
      <c r="CR37" s="10"/>
      <c r="CS37" s="11"/>
      <c r="CT37" s="5"/>
      <c r="CU37" s="5"/>
      <c r="CV37" s="5"/>
      <c r="CW37" s="5"/>
      <c r="CX37" s="5"/>
      <c r="CY37" s="10"/>
      <c r="CZ37" s="11"/>
      <c r="DA37" s="5"/>
      <c r="DB37" s="5"/>
      <c r="DC37" s="1"/>
      <c r="DD37" s="1"/>
      <c r="DF37" s="10">
        <f t="shared" ca="1" si="29"/>
        <v>0.40180382477511067</v>
      </c>
      <c r="DG37" s="11">
        <f t="shared" ca="1" si="30"/>
        <v>56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19" t="str">
        <f ca="1">B5</f>
        <v>9.42×2＝</v>
      </c>
      <c r="C38" s="120"/>
      <c r="D38" s="120"/>
      <c r="E38" s="120"/>
      <c r="F38" s="120"/>
      <c r="G38" s="123">
        <f ca="1">G5</f>
        <v>18.84</v>
      </c>
      <c r="H38" s="123"/>
      <c r="I38" s="124"/>
      <c r="J38" s="22"/>
      <c r="K38" s="21"/>
      <c r="L38" s="119" t="str">
        <f ca="1">L5</f>
        <v>2.93×6＝</v>
      </c>
      <c r="M38" s="120"/>
      <c r="N38" s="120"/>
      <c r="O38" s="120"/>
      <c r="P38" s="120"/>
      <c r="Q38" s="123">
        <f ca="1">Q5</f>
        <v>17.580000000000002</v>
      </c>
      <c r="R38" s="123"/>
      <c r="S38" s="124"/>
      <c r="T38" s="22"/>
      <c r="U38" s="21"/>
      <c r="V38" s="119" t="str">
        <f ca="1">V5</f>
        <v>7.63×6＝</v>
      </c>
      <c r="W38" s="120"/>
      <c r="X38" s="120"/>
      <c r="Y38" s="120"/>
      <c r="Z38" s="120"/>
      <c r="AA38" s="123">
        <f ca="1">AA5</f>
        <v>45.78</v>
      </c>
      <c r="AB38" s="123"/>
      <c r="AC38" s="124"/>
      <c r="AD38" s="23"/>
      <c r="AG38" s="3" t="str">
        <f t="shared" ca="1" si="31"/>
        <v>E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2"/>
        <v>⑤</v>
      </c>
      <c r="AT38" s="6">
        <f t="shared" ca="1" si="32"/>
        <v>323</v>
      </c>
      <c r="AU38" s="6" t="str">
        <f t="shared" si="32"/>
        <v>×</v>
      </c>
      <c r="AV38" s="6">
        <f t="shared" ca="1" si="32"/>
        <v>7</v>
      </c>
      <c r="AW38" s="6" t="str">
        <f t="shared" si="32"/>
        <v>＝</v>
      </c>
      <c r="AX38" s="46">
        <f t="shared" ca="1" si="32"/>
        <v>2261</v>
      </c>
      <c r="AY38" s="5"/>
      <c r="AZ38" s="6">
        <f t="shared" ca="1" si="33"/>
        <v>3</v>
      </c>
      <c r="BA38" s="6">
        <f t="shared" ca="1" si="33"/>
        <v>2</v>
      </c>
      <c r="BB38" s="6">
        <f t="shared" ca="1" si="33"/>
        <v>3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7</v>
      </c>
      <c r="BH38" s="54"/>
      <c r="BI38" s="55"/>
      <c r="BJ38" s="6">
        <f t="shared" ca="1" si="35"/>
        <v>2</v>
      </c>
      <c r="BK38" s="6">
        <f t="shared" ca="1" si="36"/>
        <v>2</v>
      </c>
      <c r="BL38" s="6">
        <f t="shared" ca="1" si="37"/>
        <v>6</v>
      </c>
      <c r="BM38" s="56">
        <f t="shared" ca="1" si="38"/>
        <v>1</v>
      </c>
      <c r="BO38" s="57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58"/>
      <c r="BV38" s="57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59"/>
      <c r="CA38" s="58"/>
      <c r="CC38" s="6">
        <f t="shared" ca="1" si="47"/>
        <v>0</v>
      </c>
      <c r="CD38" s="6">
        <f t="shared" ca="1" si="47"/>
        <v>0</v>
      </c>
      <c r="CE38" s="6">
        <f t="shared" ca="1" si="47"/>
        <v>2</v>
      </c>
      <c r="CF38" s="6">
        <f t="shared" ca="1" si="47"/>
        <v>2</v>
      </c>
      <c r="CG38" s="6">
        <f t="shared" ca="1" si="47"/>
        <v>6</v>
      </c>
      <c r="CH38" s="6">
        <f t="shared" ca="1" si="47"/>
        <v>1</v>
      </c>
      <c r="CJ38" s="57"/>
      <c r="CK38" s="6"/>
      <c r="CL38" s="6"/>
      <c r="CM38" s="59"/>
      <c r="CN38" s="6"/>
      <c r="CO38" s="56"/>
      <c r="CP38" s="5"/>
      <c r="CR38" s="10"/>
      <c r="CS38" s="11"/>
      <c r="CT38" s="5"/>
      <c r="CU38" s="5"/>
      <c r="CV38" s="5"/>
      <c r="CW38" s="5"/>
      <c r="CX38" s="5"/>
      <c r="CY38" s="10"/>
      <c r="CZ38" s="11"/>
      <c r="DA38" s="5"/>
      <c r="DB38" s="5"/>
      <c r="DC38" s="1"/>
      <c r="DD38" s="1"/>
      <c r="DF38" s="10">
        <f t="shared" ca="1" si="29"/>
        <v>0.43735669396254651</v>
      </c>
      <c r="DG38" s="11">
        <f t="shared" ca="1" si="30"/>
        <v>49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1"/>
        <v>E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2"/>
        <v>⑥</v>
      </c>
      <c r="AT39" s="6">
        <f t="shared" ca="1" si="32"/>
        <v>637</v>
      </c>
      <c r="AU39" s="6" t="str">
        <f t="shared" si="32"/>
        <v>×</v>
      </c>
      <c r="AV39" s="6">
        <f t="shared" ca="1" si="32"/>
        <v>4</v>
      </c>
      <c r="AW39" s="6" t="str">
        <f t="shared" si="32"/>
        <v>＝</v>
      </c>
      <c r="AX39" s="46">
        <f t="shared" ca="1" si="32"/>
        <v>2548</v>
      </c>
      <c r="AY39" s="5"/>
      <c r="AZ39" s="6">
        <f t="shared" ca="1" si="33"/>
        <v>6</v>
      </c>
      <c r="BA39" s="6">
        <f t="shared" ca="1" si="33"/>
        <v>3</v>
      </c>
      <c r="BB39" s="6">
        <f t="shared" ca="1" si="33"/>
        <v>7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4</v>
      </c>
      <c r="BH39" s="54"/>
      <c r="BI39" s="55"/>
      <c r="BJ39" s="6">
        <f t="shared" ca="1" si="35"/>
        <v>2</v>
      </c>
      <c r="BK39" s="6">
        <f t="shared" ca="1" si="36"/>
        <v>5</v>
      </c>
      <c r="BL39" s="6">
        <f t="shared" ca="1" si="37"/>
        <v>4</v>
      </c>
      <c r="BM39" s="56">
        <f t="shared" ca="1" si="38"/>
        <v>8</v>
      </c>
      <c r="BO39" s="57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58"/>
      <c r="BV39" s="57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59"/>
      <c r="CA39" s="58"/>
      <c r="CC39" s="6">
        <f t="shared" ca="1" si="47"/>
        <v>0</v>
      </c>
      <c r="CD39" s="6">
        <f t="shared" ca="1" si="47"/>
        <v>0</v>
      </c>
      <c r="CE39" s="6">
        <f t="shared" ca="1" si="47"/>
        <v>2</v>
      </c>
      <c r="CF39" s="6">
        <f t="shared" ca="1" si="47"/>
        <v>5</v>
      </c>
      <c r="CG39" s="6">
        <f t="shared" ca="1" si="47"/>
        <v>4</v>
      </c>
      <c r="CH39" s="6">
        <f t="shared" ca="1" si="47"/>
        <v>8</v>
      </c>
      <c r="CJ39" s="57"/>
      <c r="CK39" s="6"/>
      <c r="CL39" s="6"/>
      <c r="CM39" s="59"/>
      <c r="CN39" s="6"/>
      <c r="CO39" s="56"/>
      <c r="CP39" s="5"/>
      <c r="CR39" s="10"/>
      <c r="CS39" s="11"/>
      <c r="CT39" s="5"/>
      <c r="CU39" s="5"/>
      <c r="CV39" s="5"/>
      <c r="CW39" s="5"/>
      <c r="CX39" s="5"/>
      <c r="CY39" s="10"/>
      <c r="CZ39" s="11"/>
      <c r="DA39" s="5"/>
      <c r="DB39" s="5"/>
      <c r="DC39" s="1"/>
      <c r="DD39" s="1"/>
      <c r="DF39" s="10">
        <f t="shared" ca="1" si="29"/>
        <v>0.59942969092354226</v>
      </c>
      <c r="DG39" s="11">
        <f t="shared" ca="1" si="30"/>
        <v>36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3"/>
      <c r="C40" s="93"/>
      <c r="D40" s="83"/>
      <c r="E40" s="84">
        <f ca="1">E7</f>
        <v>9</v>
      </c>
      <c r="F40" s="28" t="str">
        <f ca="1">F7</f>
        <v>.</v>
      </c>
      <c r="G40" s="29">
        <f ca="1">G7</f>
        <v>4</v>
      </c>
      <c r="H40" s="28">
        <f ca="1">H7</f>
        <v>0</v>
      </c>
      <c r="I40" s="85">
        <f ca="1">I7</f>
        <v>2</v>
      </c>
      <c r="J40" s="23"/>
      <c r="K40" s="26"/>
      <c r="L40" s="93"/>
      <c r="M40" s="93"/>
      <c r="N40" s="83"/>
      <c r="O40" s="84">
        <f ca="1">O7</f>
        <v>2</v>
      </c>
      <c r="P40" s="28" t="str">
        <f ca="1">P7</f>
        <v>.</v>
      </c>
      <c r="Q40" s="29">
        <f ca="1">Q7</f>
        <v>9</v>
      </c>
      <c r="R40" s="28">
        <f ca="1">R7</f>
        <v>0</v>
      </c>
      <c r="S40" s="85">
        <f ca="1">S7</f>
        <v>3</v>
      </c>
      <c r="T40" s="23"/>
      <c r="U40" s="26"/>
      <c r="V40" s="93"/>
      <c r="W40" s="93"/>
      <c r="X40" s="83"/>
      <c r="Y40" s="84">
        <f ca="1">Y7</f>
        <v>7</v>
      </c>
      <c r="Z40" s="28" t="str">
        <f ca="1">Z7</f>
        <v>.</v>
      </c>
      <c r="AA40" s="29">
        <f ca="1">AA7</f>
        <v>6</v>
      </c>
      <c r="AB40" s="28">
        <f ca="1">AB7</f>
        <v>0</v>
      </c>
      <c r="AC40" s="85">
        <f ca="1">AC7</f>
        <v>3</v>
      </c>
      <c r="AD40" s="23"/>
      <c r="AG40" s="3" t="str">
        <f t="shared" ca="1" si="31"/>
        <v>E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2"/>
        <v>⑦</v>
      </c>
      <c r="AT40" s="6">
        <f t="shared" ca="1" si="32"/>
        <v>175</v>
      </c>
      <c r="AU40" s="6" t="str">
        <f t="shared" si="32"/>
        <v>×</v>
      </c>
      <c r="AV40" s="6">
        <f t="shared" ca="1" si="32"/>
        <v>7</v>
      </c>
      <c r="AW40" s="6" t="str">
        <f t="shared" si="32"/>
        <v>＝</v>
      </c>
      <c r="AX40" s="46">
        <f t="shared" ca="1" si="32"/>
        <v>1225</v>
      </c>
      <c r="AY40" s="5"/>
      <c r="AZ40" s="6">
        <f t="shared" ca="1" si="33"/>
        <v>1</v>
      </c>
      <c r="BA40" s="6">
        <f t="shared" ca="1" si="33"/>
        <v>7</v>
      </c>
      <c r="BB40" s="6">
        <f t="shared" ca="1" si="33"/>
        <v>5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7</v>
      </c>
      <c r="BH40" s="54"/>
      <c r="BI40" s="55"/>
      <c r="BJ40" s="6">
        <f t="shared" ca="1" si="35"/>
        <v>1</v>
      </c>
      <c r="BK40" s="6">
        <f t="shared" ca="1" si="36"/>
        <v>2</v>
      </c>
      <c r="BL40" s="6">
        <f t="shared" ca="1" si="37"/>
        <v>2</v>
      </c>
      <c r="BM40" s="56">
        <f t="shared" ca="1" si="38"/>
        <v>5</v>
      </c>
      <c r="BO40" s="57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58"/>
      <c r="BV40" s="57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59"/>
      <c r="CA40" s="58"/>
      <c r="CC40" s="6">
        <f t="shared" ca="1" si="47"/>
        <v>0</v>
      </c>
      <c r="CD40" s="6">
        <f t="shared" ca="1" si="47"/>
        <v>0</v>
      </c>
      <c r="CE40" s="6">
        <f t="shared" ca="1" si="47"/>
        <v>1</v>
      </c>
      <c r="CF40" s="6">
        <f t="shared" ca="1" si="47"/>
        <v>2</v>
      </c>
      <c r="CG40" s="6">
        <f t="shared" ca="1" si="47"/>
        <v>2</v>
      </c>
      <c r="CH40" s="6">
        <f t="shared" ca="1" si="47"/>
        <v>5</v>
      </c>
      <c r="CJ40" s="57"/>
      <c r="CK40" s="6"/>
      <c r="CL40" s="6"/>
      <c r="CM40" s="59"/>
      <c r="CN40" s="6"/>
      <c r="CO40" s="56"/>
      <c r="CR40" s="10"/>
      <c r="CS40" s="11"/>
      <c r="CT40" s="5"/>
      <c r="CU40" s="5"/>
      <c r="CV40" s="5"/>
      <c r="CW40" s="5"/>
      <c r="CX40" s="5"/>
      <c r="CY40" s="10"/>
      <c r="CZ40" s="11"/>
      <c r="DA40" s="5"/>
      <c r="DB40" s="5"/>
      <c r="DC40" s="1"/>
      <c r="DD40" s="1"/>
      <c r="DF40" s="10">
        <f t="shared" ca="1" si="29"/>
        <v>6.6909049027585876E-2</v>
      </c>
      <c r="DG40" s="11">
        <f t="shared" ca="1" si="30"/>
        <v>89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94"/>
      <c r="C41" s="94"/>
      <c r="D41" s="86" t="str">
        <f>$D$8</f>
        <v>×</v>
      </c>
      <c r="E41" s="87">
        <f>E8</f>
        <v>0</v>
      </c>
      <c r="F41" s="31"/>
      <c r="G41" s="32">
        <f ca="1">G8</f>
        <v>0</v>
      </c>
      <c r="H41" s="33"/>
      <c r="I41" s="88">
        <f ca="1">I8</f>
        <v>2</v>
      </c>
      <c r="J41" s="23"/>
      <c r="K41" s="26"/>
      <c r="L41" s="94"/>
      <c r="M41" s="94"/>
      <c r="N41" s="86" t="str">
        <f>$D$8</f>
        <v>×</v>
      </c>
      <c r="O41" s="87">
        <f>O8</f>
        <v>0</v>
      </c>
      <c r="P41" s="31"/>
      <c r="Q41" s="32">
        <f ca="1">Q8</f>
        <v>0</v>
      </c>
      <c r="R41" s="33"/>
      <c r="S41" s="88">
        <f ca="1">S8</f>
        <v>6</v>
      </c>
      <c r="T41" s="23"/>
      <c r="U41" s="26"/>
      <c r="V41" s="94"/>
      <c r="W41" s="94"/>
      <c r="X41" s="86" t="str">
        <f>$X$8</f>
        <v>×</v>
      </c>
      <c r="Y41" s="87">
        <f>Y8</f>
        <v>0</v>
      </c>
      <c r="Z41" s="31"/>
      <c r="AA41" s="32">
        <f ca="1">AA8</f>
        <v>0</v>
      </c>
      <c r="AB41" s="33"/>
      <c r="AC41" s="88">
        <f ca="1">AC8</f>
        <v>6</v>
      </c>
      <c r="AD41" s="23"/>
      <c r="AG41" s="3" t="str">
        <f t="shared" ca="1" si="31"/>
        <v>E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2"/>
        <v>⑧</v>
      </c>
      <c r="AT41" s="6">
        <f t="shared" ca="1" si="32"/>
        <v>507</v>
      </c>
      <c r="AU41" s="6" t="str">
        <f t="shared" si="32"/>
        <v>×</v>
      </c>
      <c r="AV41" s="6">
        <f t="shared" ca="1" si="32"/>
        <v>9</v>
      </c>
      <c r="AW41" s="6" t="str">
        <f t="shared" si="32"/>
        <v>＝</v>
      </c>
      <c r="AX41" s="46">
        <f t="shared" ca="1" si="32"/>
        <v>4563</v>
      </c>
      <c r="AY41" s="5"/>
      <c r="AZ41" s="6">
        <f t="shared" ca="1" si="33"/>
        <v>5</v>
      </c>
      <c r="BA41" s="6">
        <f t="shared" ca="1" si="33"/>
        <v>0</v>
      </c>
      <c r="BB41" s="6">
        <f t="shared" ca="1" si="33"/>
        <v>7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9</v>
      </c>
      <c r="BH41" s="54"/>
      <c r="BI41" s="55"/>
      <c r="BJ41" s="6">
        <f t="shared" ca="1" si="35"/>
        <v>4</v>
      </c>
      <c r="BK41" s="6">
        <f t="shared" ca="1" si="36"/>
        <v>5</v>
      </c>
      <c r="BL41" s="6">
        <f t="shared" ca="1" si="37"/>
        <v>6</v>
      </c>
      <c r="BM41" s="56">
        <f t="shared" ca="1" si="38"/>
        <v>3</v>
      </c>
      <c r="BO41" s="57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58"/>
      <c r="BV41" s="57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59"/>
      <c r="CA41" s="58"/>
      <c r="CC41" s="6">
        <f t="shared" ca="1" si="47"/>
        <v>0</v>
      </c>
      <c r="CD41" s="6">
        <f t="shared" ca="1" si="47"/>
        <v>0</v>
      </c>
      <c r="CE41" s="6">
        <f t="shared" ca="1" si="47"/>
        <v>4</v>
      </c>
      <c r="CF41" s="6">
        <f t="shared" ca="1" si="47"/>
        <v>5</v>
      </c>
      <c r="CG41" s="6">
        <f t="shared" ca="1" si="47"/>
        <v>6</v>
      </c>
      <c r="CH41" s="6">
        <f t="shared" ca="1" si="47"/>
        <v>3</v>
      </c>
      <c r="CJ41" s="57"/>
      <c r="CK41" s="6"/>
      <c r="CL41" s="6"/>
      <c r="CM41" s="59"/>
      <c r="CN41" s="6"/>
      <c r="CO41" s="56"/>
      <c r="CR41" s="10"/>
      <c r="CS41" s="11"/>
      <c r="CT41" s="5"/>
      <c r="CU41" s="5"/>
      <c r="CV41" s="5"/>
      <c r="CW41" s="5"/>
      <c r="CX41" s="5"/>
      <c r="CY41" s="10"/>
      <c r="CZ41" s="11"/>
      <c r="DA41" s="5"/>
      <c r="DB41" s="5"/>
      <c r="DC41" s="1"/>
      <c r="DD41" s="1"/>
      <c r="DF41" s="10">
        <f t="shared" ca="1" si="29"/>
        <v>0.53207644061298842</v>
      </c>
      <c r="DG41" s="11">
        <f t="shared" ca="1" si="30"/>
        <v>40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95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9">
        <f ca="1">IF(OR($A$37="A",$A$37="C",$A$37="D"),$BJ$34,IF($A$37="B",$BQ$34,$CE$34))</f>
        <v>1</v>
      </c>
      <c r="E42" s="90">
        <f ca="1">IF(OR($A$37="A",$A$37="C",$A$37="D"),$BK$34,IF($A$37="B",$BR$34,$CF$34))</f>
        <v>8</v>
      </c>
      <c r="F42" s="35" t="str">
        <f ca="1">IF(OR(A37="E",A37="G"),F40,)</f>
        <v>.</v>
      </c>
      <c r="G42" s="60">
        <f ca="1">IF(OR($A$37="A",$A$37="C",$A$37="D"),$BL$34,IF($A$37="B",$BS$34,$CG$34))</f>
        <v>8</v>
      </c>
      <c r="H42" s="35">
        <f ca="1">IF(OR(A37="E",A37="G"),H40,)</f>
        <v>0</v>
      </c>
      <c r="I42" s="91">
        <f ca="1">IF(OR($A$37="A",$A$37="C",$A$37="D"),$BM$34,IF($A$37="B",$BT$34,$CH$34))</f>
        <v>4</v>
      </c>
      <c r="J42" s="23"/>
      <c r="K42" s="26"/>
      <c r="L42" s="95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9">
        <f ca="1">IF(OR($K$37="A",$K$37="C",$K$37="D"),$BJ$35,IF($K$37="B",$BQ$35,$CE$35))</f>
        <v>1</v>
      </c>
      <c r="O42" s="90">
        <f ca="1">IF(OR($K$37="A",$K$37="C",$K$37="D"),$BK$35,IF($K$37="B",$BR$35,$CF$35))</f>
        <v>7</v>
      </c>
      <c r="P42" s="35" t="str">
        <f ca="1">IF(OR(K37="E",K37="G"),P40,)</f>
        <v>.</v>
      </c>
      <c r="Q42" s="60">
        <f ca="1">IF(OR($K$37="A",$K$37="C",$K$37="D"),$BL$35,IF($K$37="B",$BS$35,$CG$35))</f>
        <v>5</v>
      </c>
      <c r="R42" s="35">
        <f ca="1">IF(OR(K37="E",K37="G"),R40,)</f>
        <v>0</v>
      </c>
      <c r="S42" s="91">
        <f ca="1">IF(OR($K$37="A",$K$37="C",$K$37="D"),$BM$35,IF($K$37="B",$BT$35,$CH$35))</f>
        <v>8</v>
      </c>
      <c r="T42" s="23"/>
      <c r="U42" s="26"/>
      <c r="V42" s="95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9">
        <f ca="1">IF(OR($U$37="A",$U$37="C",$U$37="D"),$BJ$36,IF($U$37="B",$BQ$36,$CE$36))</f>
        <v>4</v>
      </c>
      <c r="Y42" s="90">
        <f ca="1">IF(OR($U$37="A",$U$37="C",$U$37="D"),$BK$36,IF($U$37="B",$BR$36,$CF$36))</f>
        <v>5</v>
      </c>
      <c r="Z42" s="35" t="str">
        <f ca="1">IF(OR(U37="E",U37="G"),Z40,)</f>
        <v>.</v>
      </c>
      <c r="AA42" s="60">
        <f ca="1">IF(OR($U$37="A",$U$37="C",$U$37="D"),$BL$36,IF($U$37="B",$BS$36,$CG$36))</f>
        <v>7</v>
      </c>
      <c r="AB42" s="35">
        <f ca="1">IF(OR(U37="E",U37="G"),AB40,)</f>
        <v>0</v>
      </c>
      <c r="AC42" s="91">
        <f ca="1">IF(OR($U$37="A",$U$37="C",$U$37="D"),$BM$36,IF($U$37="B",$BT$36,$CH$36))</f>
        <v>8</v>
      </c>
      <c r="AD42" s="23"/>
      <c r="AG42" s="3" t="str">
        <f t="shared" ca="1" si="31"/>
        <v>E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2"/>
        <v>⑨</v>
      </c>
      <c r="AT42" s="6">
        <f t="shared" ca="1" si="32"/>
        <v>487</v>
      </c>
      <c r="AU42" s="6" t="str">
        <f t="shared" si="32"/>
        <v>×</v>
      </c>
      <c r="AV42" s="6">
        <f t="shared" ca="1" si="32"/>
        <v>5</v>
      </c>
      <c r="AW42" s="6" t="str">
        <f t="shared" si="32"/>
        <v>＝</v>
      </c>
      <c r="AX42" s="46">
        <f t="shared" ca="1" si="32"/>
        <v>2435</v>
      </c>
      <c r="AY42" s="5"/>
      <c r="AZ42" s="6">
        <f t="shared" ca="1" si="33"/>
        <v>4</v>
      </c>
      <c r="BA42" s="6">
        <f t="shared" ca="1" si="33"/>
        <v>8</v>
      </c>
      <c r="BB42" s="6">
        <f t="shared" ca="1" si="33"/>
        <v>7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5</v>
      </c>
      <c r="BH42" s="61"/>
      <c r="BI42" s="62"/>
      <c r="BJ42" s="63">
        <f t="shared" ca="1" si="35"/>
        <v>2</v>
      </c>
      <c r="BK42" s="63">
        <f t="shared" ca="1" si="36"/>
        <v>4</v>
      </c>
      <c r="BL42" s="63">
        <f t="shared" ca="1" si="37"/>
        <v>3</v>
      </c>
      <c r="BM42" s="64">
        <f t="shared" ca="1" si="38"/>
        <v>5</v>
      </c>
      <c r="BO42" s="65"/>
      <c r="BP42" s="63">
        <f t="shared" ca="1" si="39"/>
        <v>0</v>
      </c>
      <c r="BQ42" s="63">
        <f t="shared" ca="1" si="40"/>
        <v>0</v>
      </c>
      <c r="BR42" s="63">
        <f t="shared" ca="1" si="41"/>
        <v>0</v>
      </c>
      <c r="BS42" s="63">
        <f t="shared" ca="1" si="42"/>
        <v>0</v>
      </c>
      <c r="BT42" s="66"/>
      <c r="BV42" s="65">
        <f t="shared" ca="1" si="43"/>
        <v>0</v>
      </c>
      <c r="BW42" s="63">
        <f t="shared" ca="1" si="44"/>
        <v>0</v>
      </c>
      <c r="BX42" s="63">
        <f t="shared" ca="1" si="45"/>
        <v>0</v>
      </c>
      <c r="BY42" s="63">
        <f t="shared" ca="1" si="46"/>
        <v>0</v>
      </c>
      <c r="BZ42" s="67"/>
      <c r="CA42" s="66"/>
      <c r="CC42" s="6">
        <f t="shared" ca="1" si="47"/>
        <v>0</v>
      </c>
      <c r="CD42" s="6">
        <f t="shared" ca="1" si="47"/>
        <v>0</v>
      </c>
      <c r="CE42" s="6">
        <f t="shared" ca="1" si="47"/>
        <v>2</v>
      </c>
      <c r="CF42" s="6">
        <f t="shared" ca="1" si="47"/>
        <v>4</v>
      </c>
      <c r="CG42" s="6">
        <f t="shared" ca="1" si="47"/>
        <v>3</v>
      </c>
      <c r="CH42" s="6">
        <f t="shared" ca="1" si="47"/>
        <v>5</v>
      </c>
      <c r="CJ42" s="65"/>
      <c r="CK42" s="63"/>
      <c r="CL42" s="63"/>
      <c r="CM42" s="67"/>
      <c r="CN42" s="63"/>
      <c r="CO42" s="64"/>
      <c r="CR42" s="10"/>
      <c r="CS42" s="11"/>
      <c r="CT42" s="5"/>
      <c r="CU42" s="5"/>
      <c r="CV42" s="5"/>
      <c r="CW42" s="5"/>
      <c r="CX42" s="5"/>
      <c r="CY42" s="10"/>
      <c r="CZ42" s="11"/>
      <c r="DA42" s="5"/>
      <c r="DB42" s="5"/>
      <c r="DC42" s="1"/>
      <c r="DD42" s="1"/>
      <c r="DF42" s="10">
        <f t="shared" ca="1" si="29"/>
        <v>0.51479768639288603</v>
      </c>
      <c r="DG42" s="11">
        <f t="shared" ca="1" si="30"/>
        <v>44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36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0</v>
      </c>
      <c r="D43" s="82">
        <f ca="1">IF(OR($A$37="A",$A$37="D"),$BQ$34,IF(OR($A$37="B",$A$37="C"),$BX$34,$CL$34))</f>
        <v>0</v>
      </c>
      <c r="E43" s="92">
        <f ca="1">IF(OR($A$37="A",$A$37="D"),$BR$34,IF(OR($A$37="B",$A$37="C"),$BY$34,$CM$34))</f>
        <v>0</v>
      </c>
      <c r="F43" s="34"/>
      <c r="G43" s="37" t="str">
        <f ca="1">IF(OR($A$37="A",$A$37="D"),$BS$34,IF($A$37="B","",IF($A$37="C",$BZ$34,"")))</f>
        <v/>
      </c>
      <c r="H43" s="34"/>
      <c r="I43" s="82"/>
      <c r="J43" s="23"/>
      <c r="K43" s="36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0</v>
      </c>
      <c r="N43" s="82">
        <f ca="1">IF(OR($K$37="A",$K$37="D"),$BQ$35,IF(OR($K$37="B",$K$37="C"),$BX$35,$CL$35))</f>
        <v>0</v>
      </c>
      <c r="O43" s="92">
        <f ca="1">IF(OR($K$37="A",$K$37="D"),$BR$35,IF(OR($K$37="B",$K$37="C"),$BY$35,$CM$35))</f>
        <v>0</v>
      </c>
      <c r="P43" s="34"/>
      <c r="Q43" s="37" t="str">
        <f ca="1">IF(OR($K$37="A",$K$37="D"),$BS$35,IF($K$37="B","",IF($K$37="C",$BZ$35,"")))</f>
        <v/>
      </c>
      <c r="R43" s="34"/>
      <c r="S43" s="82"/>
      <c r="T43" s="23"/>
      <c r="U43" s="36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0</v>
      </c>
      <c r="Y43" s="92">
        <f ca="1">IF(OR($U$37="A",$U$37="D"),$BR$36,IF(OR($U$37="B",$U$37="C"),$BY$36,$CM$36))</f>
        <v>0</v>
      </c>
      <c r="Z43" s="34"/>
      <c r="AA43" s="37" t="str">
        <f ca="1">IF(OR($U$37="A",$U$37="D"),$BS$36,IF($U$37="B","",IF($U$37="C",$BZ$36,"")))</f>
        <v/>
      </c>
      <c r="AB43" s="34"/>
      <c r="AC43" s="82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/>
      <c r="CZ43" s="11"/>
      <c r="DA43" s="5"/>
      <c r="DB43" s="5"/>
      <c r="DC43" s="1"/>
      <c r="DD43" s="1"/>
      <c r="DF43" s="10">
        <f t="shared" ca="1" si="29"/>
        <v>0.79573105674848543</v>
      </c>
      <c r="DG43" s="11">
        <f t="shared" ca="1" si="30"/>
        <v>21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36"/>
      <c r="B44" s="82" t="str">
        <f ca="1">IF($A$37="A",$BV$34,IF(OR($A$37="B",$A$37="C",$A$37="D"),$CC$34,""))</f>
        <v/>
      </c>
      <c r="C44" s="82" t="str">
        <f ca="1">IF($A$37="A",$BW$34,IF(OR($A$37="B",$A$37="C",$A$37="D"),$CD$34,""))</f>
        <v/>
      </c>
      <c r="D44" s="82" t="str">
        <f ca="1">IF($A$37="A",$BX$34,IF(OR($A$37="B",$A$37="C",$A$37="D"),$CE$34,""))</f>
        <v/>
      </c>
      <c r="E44" s="92" t="str">
        <f ca="1">IF($A$37="A",$BY$34,IF(OR($A$37="B",$A$37="C",$A$37="D"),$CF$34,""))</f>
        <v/>
      </c>
      <c r="F44" s="34">
        <f ca="1">IF(A37="D",F40,)</f>
        <v>0</v>
      </c>
      <c r="G44" s="37" t="str">
        <f ca="1">IF($A$37="A","",IF(OR($A$37="B",$A$37="C",$A$37="D"),$CG$34,""))</f>
        <v/>
      </c>
      <c r="H44" s="34">
        <f ca="1">IF(A37="D",H40,)</f>
        <v>0</v>
      </c>
      <c r="I44" s="82" t="str">
        <f ca="1">IF($A$37="A","",IF(OR($A$37="B",$A$37="C",$A$37="D"),$CH$34,""))</f>
        <v/>
      </c>
      <c r="J44" s="23"/>
      <c r="K44" s="36"/>
      <c r="L44" s="82" t="str">
        <f ca="1">IF($K$37="A",$BV$35,IF(OR($K$37="B",$K$37="C",$K$37="D"),$CC$35,""))</f>
        <v/>
      </c>
      <c r="M44" s="82" t="str">
        <f ca="1">IF($K$37="A",$BW$35,IF(OR($K$37="B",$K$37="C",$K$37="D"),$CD$35,""))</f>
        <v/>
      </c>
      <c r="N44" s="82" t="str">
        <f ca="1">IF($K$37="A",$BX$35,IF(OR($K$37="B",$K$37="C",$K$37="D"),$CE$35,""))</f>
        <v/>
      </c>
      <c r="O44" s="92" t="str">
        <f ca="1">IF($K$37="A",$BY$35,IF(OR($K$37="B",$K$37="C",$K$37="D"),$CF$35,""))</f>
        <v/>
      </c>
      <c r="P44" s="34">
        <f ca="1">IF(K37="D",P40,)</f>
        <v>0</v>
      </c>
      <c r="Q44" s="37" t="str">
        <f ca="1">IF($K$37="A","",IF(OR($K$37="B",$K$37="C",$K$37="D"),$CG$35,""))</f>
        <v/>
      </c>
      <c r="R44" s="34">
        <f ca="1">IF(K37="D",R40,)</f>
        <v>0</v>
      </c>
      <c r="S44" s="82" t="str">
        <f ca="1">IF($K$37="A","",IF(OR($K$37="B",$K$37="C",$K$37="D"),$CH$35,""))</f>
        <v/>
      </c>
      <c r="T44" s="23"/>
      <c r="U44" s="36"/>
      <c r="V44" s="82" t="str">
        <f ca="1">IF($U$37="A",$BV$36,IF(OR($U$37="B",$U$37="C",$U$37="D"),$CC$36,""))</f>
        <v/>
      </c>
      <c r="W44" s="82" t="str">
        <f ca="1">IF($U$37="A",$BW$36,IF(OR($U$37="B",$U$37="C",$U$37="D"),$CD$36,""))</f>
        <v/>
      </c>
      <c r="X44" s="82" t="str">
        <f ca="1">IF($U$37="A",$BX$36,IF(OR($U$37="B",$U$37="C",$U$37="D"),$CE$36,""))</f>
        <v/>
      </c>
      <c r="Y44" s="92" t="str">
        <f ca="1">IF($U$37="A",$BY$36,IF(OR($U$37="B",$U$37="C",$U$37="D"),$CF$36,""))</f>
        <v/>
      </c>
      <c r="Z44" s="34">
        <f ca="1">IF(U37="D",Z40,)</f>
        <v>0</v>
      </c>
      <c r="AA44" s="37" t="str">
        <f ca="1">IF($U$37="A","",IF(OR($U$37="B",$U$37="C",$U$37="D"),$CG$36,""))</f>
        <v/>
      </c>
      <c r="AB44" s="34">
        <f ca="1">IF(U37="D",AB40,)</f>
        <v>0</v>
      </c>
      <c r="AC44" s="82" t="str">
        <f ca="1">IF($U$37="A","",IF(OR($U$37="B",$U$37="C",$U$37="D"),$CH$36,""))</f>
        <v/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/>
      <c r="CZ44" s="11"/>
      <c r="DA44" s="5"/>
      <c r="DB44" s="5"/>
      <c r="DC44" s="1"/>
      <c r="DD44" s="1"/>
      <c r="DF44" s="10">
        <f t="shared" ca="1" si="29"/>
        <v>0.19705663539950113</v>
      </c>
      <c r="DG44" s="11">
        <f t="shared" ca="1" si="30"/>
        <v>73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2" t="str">
        <f ca="1">IF($A$37="A",$CC$34,"")</f>
        <v/>
      </c>
      <c r="C45" s="92" t="str">
        <f ca="1">IF($A$37="A",$CD$34,"")</f>
        <v/>
      </c>
      <c r="D45" s="92" t="str">
        <f ca="1">IF($A$37="A",$CE$34,"")</f>
        <v/>
      </c>
      <c r="E45" s="92" t="str">
        <f ca="1">IF($A$37="A",$CF$34,"")</f>
        <v/>
      </c>
      <c r="F45" s="38"/>
      <c r="G45" s="38" t="str">
        <f ca="1">IF($A$37="A",$CG$34,"")</f>
        <v/>
      </c>
      <c r="H45" s="38"/>
      <c r="I45" s="38" t="str">
        <f ca="1">IF($A$37="A",$CH$34,"")</f>
        <v/>
      </c>
      <c r="J45" s="23"/>
      <c r="K45" s="26"/>
      <c r="L45" s="92" t="str">
        <f ca="1">IF($K$37="A",$CC$35,"")</f>
        <v/>
      </c>
      <c r="M45" s="92" t="str">
        <f ca="1">IF($K$37="A",$CD$35,"")</f>
        <v/>
      </c>
      <c r="N45" s="92" t="str">
        <f ca="1">IF($K$37="A",$CE$35,"")</f>
        <v/>
      </c>
      <c r="O45" s="92" t="str">
        <f ca="1">IF($K$37="A",$CF$35,"")</f>
        <v/>
      </c>
      <c r="P45" s="38"/>
      <c r="Q45" s="38" t="str">
        <f ca="1">IF($K$37="A",$CG$35,"")</f>
        <v/>
      </c>
      <c r="R45" s="38"/>
      <c r="S45" s="38" t="str">
        <f ca="1">IF($K$37="A",$CH$35,"")</f>
        <v/>
      </c>
      <c r="T45" s="23"/>
      <c r="U45" s="26"/>
      <c r="V45" s="92" t="str">
        <f ca="1">IF($U$37="A",$CC$36,"")</f>
        <v/>
      </c>
      <c r="W45" s="92" t="str">
        <f ca="1">IF($U$37="A",$CD$36,"")</f>
        <v/>
      </c>
      <c r="X45" s="92" t="str">
        <f ca="1">IF($U$37="A",$CE$36,"")</f>
        <v/>
      </c>
      <c r="Y45" s="92" t="str">
        <f ca="1">IF($U$37="A",$CF$36,"")</f>
        <v/>
      </c>
      <c r="Z45" s="38"/>
      <c r="AA45" s="38" t="str">
        <f ca="1">IF($U$37="A",$CG$36,"")</f>
        <v/>
      </c>
      <c r="AB45" s="38"/>
      <c r="AC45" s="38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/>
      <c r="CZ45" s="11"/>
      <c r="DA45" s="5"/>
      <c r="DB45" s="5"/>
      <c r="DC45" s="1"/>
      <c r="DD45" s="1"/>
      <c r="DF45" s="10">
        <f t="shared" ca="1" si="29"/>
        <v>0.10087074475976432</v>
      </c>
      <c r="DG45" s="11">
        <f t="shared" ca="1" si="30"/>
        <v>82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45"/>
      <c r="B46" s="43"/>
      <c r="C46" s="43"/>
      <c r="D46" s="43"/>
      <c r="E46" s="43"/>
      <c r="F46" s="43"/>
      <c r="G46" s="43"/>
      <c r="H46" s="43"/>
      <c r="I46" s="43"/>
      <c r="J46" s="44"/>
      <c r="K46" s="45"/>
      <c r="L46" s="43"/>
      <c r="M46" s="43"/>
      <c r="N46" s="43"/>
      <c r="O46" s="43"/>
      <c r="P46" s="43"/>
      <c r="Q46" s="43"/>
      <c r="R46" s="43"/>
      <c r="S46" s="43"/>
      <c r="T46" s="44"/>
      <c r="U46" s="45"/>
      <c r="V46" s="43"/>
      <c r="W46" s="43"/>
      <c r="X46" s="43"/>
      <c r="Y46" s="43"/>
      <c r="Z46" s="43"/>
      <c r="AA46" s="43"/>
      <c r="AB46" s="43"/>
      <c r="AC46" s="43"/>
      <c r="AD46" s="44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/>
      <c r="CZ46" s="11"/>
      <c r="DA46" s="5"/>
      <c r="DB46" s="5"/>
      <c r="DC46" s="1"/>
      <c r="DD46" s="1"/>
      <c r="DF46" s="10">
        <f t="shared" ca="1" si="29"/>
        <v>0.82292522348797481</v>
      </c>
      <c r="DG46" s="11">
        <f t="shared" ca="1" si="30"/>
        <v>18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E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E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E</v>
      </c>
      <c r="V47" s="16"/>
      <c r="W47" s="18"/>
      <c r="X47" s="18"/>
      <c r="Y47" s="19"/>
      <c r="Z47" s="19"/>
      <c r="AA47" s="19"/>
      <c r="AB47" s="19"/>
      <c r="AC47" s="19"/>
      <c r="AD47" s="20"/>
      <c r="AG47" s="68" t="s">
        <v>15</v>
      </c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71"/>
      <c r="AX47" s="72" t="s">
        <v>23</v>
      </c>
      <c r="AY47" s="72" t="s">
        <v>24</v>
      </c>
      <c r="AZ47" s="72" t="s">
        <v>25</v>
      </c>
      <c r="BA47" s="72" t="s">
        <v>26</v>
      </c>
      <c r="BB47" s="72" t="s">
        <v>37</v>
      </c>
      <c r="BC47" s="72" t="s">
        <v>27</v>
      </c>
      <c r="BD47" s="72" t="s">
        <v>38</v>
      </c>
      <c r="CR47" s="10"/>
      <c r="CS47" s="11"/>
      <c r="CT47" s="5"/>
      <c r="CU47" s="5"/>
      <c r="CV47" s="5"/>
      <c r="CW47" s="5"/>
      <c r="CX47" s="5"/>
      <c r="CY47" s="10"/>
      <c r="CZ47" s="11"/>
      <c r="DA47" s="5"/>
      <c r="DB47" s="5"/>
      <c r="DC47" s="1"/>
      <c r="DD47" s="1"/>
      <c r="DF47" s="10">
        <f t="shared" ca="1" si="29"/>
        <v>0.88895762519044053</v>
      </c>
      <c r="DG47" s="11">
        <f t="shared" ca="1" si="30"/>
        <v>9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19" t="str">
        <f ca="1">B15</f>
        <v>1.55×8＝</v>
      </c>
      <c r="C48" s="120"/>
      <c r="D48" s="120"/>
      <c r="E48" s="120"/>
      <c r="F48" s="120"/>
      <c r="G48" s="123">
        <f ca="1">G15</f>
        <v>12.4</v>
      </c>
      <c r="H48" s="123"/>
      <c r="I48" s="124"/>
      <c r="J48" s="22"/>
      <c r="K48" s="21"/>
      <c r="L48" s="119" t="str">
        <f ca="1">L15</f>
        <v>3.23×7＝</v>
      </c>
      <c r="M48" s="120"/>
      <c r="N48" s="120"/>
      <c r="O48" s="120"/>
      <c r="P48" s="120"/>
      <c r="Q48" s="123">
        <f ca="1">Q15</f>
        <v>22.61</v>
      </c>
      <c r="R48" s="123"/>
      <c r="S48" s="124"/>
      <c r="T48" s="22"/>
      <c r="U48" s="21"/>
      <c r="V48" s="119" t="str">
        <f ca="1">V15</f>
        <v>6.37×4＝</v>
      </c>
      <c r="W48" s="120"/>
      <c r="X48" s="120"/>
      <c r="Y48" s="120"/>
      <c r="Z48" s="120"/>
      <c r="AA48" s="123">
        <f ca="1">AA15</f>
        <v>25.48</v>
      </c>
      <c r="AB48" s="123"/>
      <c r="AC48" s="124"/>
      <c r="AD48" s="23"/>
      <c r="AG48" s="68" t="s">
        <v>16</v>
      </c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71">
        <v>0</v>
      </c>
      <c r="AX48" s="72" t="s">
        <v>28</v>
      </c>
      <c r="AY48" s="72" t="s">
        <v>31</v>
      </c>
      <c r="AZ48" s="72" t="s">
        <v>33</v>
      </c>
      <c r="BA48" s="72" t="s">
        <v>35</v>
      </c>
      <c r="BB48" s="72"/>
      <c r="BC48" s="72"/>
      <c r="BD48" s="72"/>
      <c r="CR48" s="10"/>
      <c r="CS48" s="11"/>
      <c r="CT48" s="5"/>
      <c r="CU48" s="5"/>
      <c r="CV48" s="5"/>
      <c r="CW48" s="5"/>
      <c r="CX48" s="5"/>
      <c r="CY48" s="10"/>
      <c r="CZ48" s="11"/>
      <c r="DA48" s="5"/>
      <c r="DB48" s="5"/>
      <c r="DC48" s="1"/>
      <c r="DD48" s="1"/>
      <c r="DF48" s="10">
        <f t="shared" ca="1" si="29"/>
        <v>0.98376601838730748</v>
      </c>
      <c r="DG48" s="11">
        <f t="shared" ca="1" si="30"/>
        <v>2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68" t="s">
        <v>17</v>
      </c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>
        <v>0</v>
      </c>
      <c r="AT49" s="71"/>
      <c r="AX49" s="72" t="s">
        <v>29</v>
      </c>
      <c r="AY49" s="72" t="s">
        <v>32</v>
      </c>
      <c r="AZ49" s="72" t="s">
        <v>34</v>
      </c>
      <c r="BA49" s="72" t="s">
        <v>36</v>
      </c>
      <c r="BB49" s="72"/>
      <c r="BC49" s="72"/>
      <c r="BD49" s="72"/>
      <c r="BI49" s="72"/>
      <c r="BJ49" s="72"/>
      <c r="BK49" s="72"/>
      <c r="CR49" s="10"/>
      <c r="CS49" s="11"/>
      <c r="CT49" s="5"/>
      <c r="CU49" s="5"/>
      <c r="CV49" s="5"/>
      <c r="CW49" s="5"/>
      <c r="CX49" s="5"/>
      <c r="CY49" s="10"/>
      <c r="CZ49" s="11"/>
      <c r="DA49" s="5"/>
      <c r="DB49" s="5"/>
      <c r="DC49" s="1"/>
      <c r="DD49" s="1"/>
      <c r="DF49" s="10">
        <f t="shared" ca="1" si="29"/>
        <v>0.71280384849003187</v>
      </c>
      <c r="DG49" s="11">
        <f t="shared" ca="1" si="30"/>
        <v>26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3"/>
      <c r="C50" s="93"/>
      <c r="D50" s="83"/>
      <c r="E50" s="84">
        <f ca="1">E17</f>
        <v>1</v>
      </c>
      <c r="F50" s="28" t="str">
        <f ca="1">F17</f>
        <v>.</v>
      </c>
      <c r="G50" s="29">
        <f ca="1">G17</f>
        <v>5</v>
      </c>
      <c r="H50" s="28">
        <f ca="1">H17</f>
        <v>0</v>
      </c>
      <c r="I50" s="85">
        <f ca="1">I17</f>
        <v>5</v>
      </c>
      <c r="J50" s="23"/>
      <c r="K50" s="26"/>
      <c r="L50" s="93"/>
      <c r="M50" s="93"/>
      <c r="N50" s="83"/>
      <c r="O50" s="84">
        <f ca="1">O17</f>
        <v>3</v>
      </c>
      <c r="P50" s="28" t="str">
        <f ca="1">P17</f>
        <v>.</v>
      </c>
      <c r="Q50" s="29">
        <f ca="1">Q17</f>
        <v>2</v>
      </c>
      <c r="R50" s="28">
        <f ca="1">R17</f>
        <v>0</v>
      </c>
      <c r="S50" s="85">
        <f ca="1">S17</f>
        <v>3</v>
      </c>
      <c r="T50" s="23"/>
      <c r="U50" s="26"/>
      <c r="V50" s="93"/>
      <c r="W50" s="93"/>
      <c r="X50" s="83"/>
      <c r="Y50" s="84">
        <f ca="1">Y17</f>
        <v>6</v>
      </c>
      <c r="Z50" s="28" t="str">
        <f ca="1">Z17</f>
        <v>.</v>
      </c>
      <c r="AA50" s="29">
        <f ca="1">AA17</f>
        <v>3</v>
      </c>
      <c r="AB50" s="28">
        <f ca="1">AB17</f>
        <v>0</v>
      </c>
      <c r="AC50" s="85">
        <f ca="1">AC17</f>
        <v>7</v>
      </c>
      <c r="AD50" s="23"/>
      <c r="AG50" s="68" t="s">
        <v>18</v>
      </c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>
        <v>0</v>
      </c>
      <c r="AS50" s="70"/>
      <c r="AT50" s="71"/>
      <c r="AX50" s="72" t="s">
        <v>30</v>
      </c>
      <c r="AY50" s="72"/>
      <c r="AZ50" s="72"/>
      <c r="BA50" s="72"/>
      <c r="BB50" s="72"/>
      <c r="BC50" s="72"/>
      <c r="BD50" s="72"/>
      <c r="BI50" s="72"/>
      <c r="BJ50" s="72"/>
      <c r="BK50" s="72"/>
      <c r="CR50" s="10"/>
      <c r="CS50" s="11"/>
      <c r="CT50" s="5"/>
      <c r="CU50" s="5"/>
      <c r="CV50" s="5"/>
      <c r="CW50" s="5"/>
      <c r="CX50" s="5"/>
      <c r="CY50" s="10"/>
      <c r="CZ50" s="11"/>
      <c r="DA50" s="5"/>
      <c r="DB50" s="5"/>
      <c r="DC50" s="1"/>
      <c r="DD50" s="1"/>
      <c r="DF50" s="10">
        <f t="shared" ca="1" si="29"/>
        <v>0.55643474361122969</v>
      </c>
      <c r="DG50" s="11">
        <f t="shared" ca="1" si="30"/>
        <v>39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94"/>
      <c r="C51" s="94"/>
      <c r="D51" s="86" t="str">
        <f>$D$18</f>
        <v>×</v>
      </c>
      <c r="E51" s="87">
        <f>E18</f>
        <v>0</v>
      </c>
      <c r="F51" s="31"/>
      <c r="G51" s="32">
        <f ca="1">G18</f>
        <v>0</v>
      </c>
      <c r="H51" s="33"/>
      <c r="I51" s="88">
        <f ca="1">I18</f>
        <v>8</v>
      </c>
      <c r="J51" s="23"/>
      <c r="K51" s="26"/>
      <c r="L51" s="94"/>
      <c r="M51" s="94"/>
      <c r="N51" s="86" t="str">
        <f>$N$18</f>
        <v>×</v>
      </c>
      <c r="O51" s="87">
        <f>O18</f>
        <v>0</v>
      </c>
      <c r="P51" s="31"/>
      <c r="Q51" s="32">
        <f ca="1">Q18</f>
        <v>0</v>
      </c>
      <c r="R51" s="33"/>
      <c r="S51" s="88">
        <f ca="1">S18</f>
        <v>7</v>
      </c>
      <c r="T51" s="23"/>
      <c r="U51" s="26"/>
      <c r="V51" s="94"/>
      <c r="W51" s="94"/>
      <c r="X51" s="86" t="str">
        <f>$X$18</f>
        <v>×</v>
      </c>
      <c r="Y51" s="87">
        <f>Y18</f>
        <v>0</v>
      </c>
      <c r="Z51" s="31"/>
      <c r="AA51" s="32">
        <f ca="1">AA18</f>
        <v>0</v>
      </c>
      <c r="AB51" s="33"/>
      <c r="AC51" s="88">
        <f ca="1">AC18</f>
        <v>4</v>
      </c>
      <c r="AD51" s="23"/>
      <c r="AG51" s="68" t="s">
        <v>20</v>
      </c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>
        <v>0</v>
      </c>
      <c r="AS51" s="70">
        <v>0</v>
      </c>
      <c r="AT51" s="71"/>
      <c r="AY51" s="73"/>
      <c r="AZ51" s="73"/>
      <c r="BA51" s="73"/>
      <c r="BI51" s="72"/>
      <c r="BJ51" s="72"/>
      <c r="BK51" s="72"/>
      <c r="CR51" s="10"/>
      <c r="CS51" s="11"/>
      <c r="CT51" s="5"/>
      <c r="CU51" s="5"/>
      <c r="CV51" s="5"/>
      <c r="CW51" s="5"/>
      <c r="CX51" s="5"/>
      <c r="CY51" s="10"/>
      <c r="CZ51" s="11"/>
      <c r="DA51" s="5"/>
      <c r="DB51" s="5"/>
      <c r="DC51" s="1"/>
      <c r="DD51" s="1"/>
      <c r="DF51" s="10">
        <f t="shared" ca="1" si="29"/>
        <v>0.41379146891562046</v>
      </c>
      <c r="DG51" s="11">
        <f t="shared" ca="1" si="30"/>
        <v>53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95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9">
        <f ca="1">IF(OR($A$47="A",$A$47="C",$A$47="D"),$BJ$37,IF($A$47="B",$BQ$37,$CE$37))</f>
        <v>1</v>
      </c>
      <c r="E52" s="90">
        <f ca="1">IF(OR($A$47="A",$A$47="C",$A$47="D"),$BK$37,IF($A$47="B",$BR$37,$CF$37))</f>
        <v>2</v>
      </c>
      <c r="F52" s="35" t="str">
        <f ca="1">IF(OR(A47="E",A47="G"),F50,)</f>
        <v>.</v>
      </c>
      <c r="G52" s="60">
        <f ca="1">IF(OR($A$47="A",$A$47="C",$A$47="D"),$BL$37,IF($A$47="B",$BS$37,$CG$37))</f>
        <v>4</v>
      </c>
      <c r="H52" s="35">
        <f ca="1">IF(OR(A47="E",A47="G"),H50,)</f>
        <v>0</v>
      </c>
      <c r="I52" s="91">
        <f ca="1">IF(OR($A$47="A",$A$47="C",$A$47="D"),$BM$37,IF($A$47="B",$BT$37,$CH$37))</f>
        <v>0</v>
      </c>
      <c r="J52" s="23"/>
      <c r="K52" s="26"/>
      <c r="L52" s="95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9">
        <f ca="1">IF(OR($K$47="A",$K$47="C",$K$47="D"),$BJ$38,IF($K$47="B",$BQ$38,$CE$38))</f>
        <v>2</v>
      </c>
      <c r="O52" s="90">
        <f ca="1">IF(OR($K$47="A",$K$47="C",$K$47="D"),$BK$38,IF($K$47="B",$BR$38,$CF$38))</f>
        <v>2</v>
      </c>
      <c r="P52" s="35" t="str">
        <f ca="1">IF(OR(K47="E",K47="G"),P50,)</f>
        <v>.</v>
      </c>
      <c r="Q52" s="60">
        <f ca="1">IF(OR($K$47="A",$K$47="C",$K$47="D"),$BL$38,IF($K$47="B",$BS$38,$CG$38))</f>
        <v>6</v>
      </c>
      <c r="R52" s="35">
        <f ca="1">IF(OR(K47="E",K47="G"),R50,)</f>
        <v>0</v>
      </c>
      <c r="S52" s="91">
        <f ca="1">IF(OR($K$47="A",$K$47="C",$K$47="D"),$BM$38,IF($K$47="B",$BT$38,$CH$38))</f>
        <v>1</v>
      </c>
      <c r="T52" s="23"/>
      <c r="U52" s="36"/>
      <c r="V52" s="95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9">
        <f ca="1">IF(OR($U$47="A",$U$47="C",$U$47="D"),$BJ$39,IF($U$47="B",$BQ$39,$CE$39))</f>
        <v>2</v>
      </c>
      <c r="Y52" s="90">
        <f ca="1">IF(OR($U$47="A",$U$47="C",$U$47="D"),$BK$39,IF($U$47="B",$BR$39,$CF$39))</f>
        <v>5</v>
      </c>
      <c r="Z52" s="35" t="str">
        <f ca="1">IF(OR(U47="E",U47="G"),Z50,)</f>
        <v>.</v>
      </c>
      <c r="AA52" s="60">
        <f ca="1">IF(OR($U$47="A",$U$47="C",$U$47="D"),$BL$39,IF($U$47="B",$BS$39,$CG$39))</f>
        <v>4</v>
      </c>
      <c r="AB52" s="35">
        <f ca="1">IF(OR(U47="E",U47="G"),AB50,)</f>
        <v>0</v>
      </c>
      <c r="AC52" s="91">
        <f ca="1">IF(OR($U$47="A",$U$47="C",$U$47="D"),$BM$39,IF($U$47="B",$BT$39,$CH$39))</f>
        <v>8</v>
      </c>
      <c r="AD52" s="23"/>
      <c r="AG52" s="68" t="s">
        <v>21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70">
        <v>0</v>
      </c>
      <c r="AT52" s="71">
        <v>0</v>
      </c>
      <c r="AX52" s="74" t="str">
        <f ca="1">$AG1</f>
        <v>E</v>
      </c>
      <c r="AY52" s="73"/>
      <c r="AZ52" s="73"/>
      <c r="BA52" s="73"/>
      <c r="BI52" s="72"/>
      <c r="BJ52" s="72"/>
      <c r="BK52" s="72"/>
      <c r="CR52" s="10"/>
      <c r="CS52" s="11"/>
      <c r="CT52" s="5"/>
      <c r="CU52" s="5"/>
      <c r="CV52" s="5"/>
      <c r="CW52" s="5"/>
      <c r="CX52" s="5"/>
      <c r="CY52" s="10"/>
      <c r="CZ52" s="11"/>
      <c r="DA52" s="5"/>
      <c r="DB52" s="5"/>
      <c r="DC52" s="1"/>
      <c r="DD52" s="1"/>
      <c r="DF52" s="10">
        <f t="shared" ca="1" si="29"/>
        <v>0.7837486208004194</v>
      </c>
      <c r="DG52" s="11">
        <f t="shared" ca="1" si="30"/>
        <v>23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36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0</v>
      </c>
      <c r="D53" s="82">
        <f ca="1">IF(OR($A$47="A",$A$47="D"),$BQ$37,IF(OR($A$47="B",$A$47="C"),$BX$37,$CL$37))</f>
        <v>0</v>
      </c>
      <c r="E53" s="92">
        <f ca="1">IF(OR($A$47="A",$A$47="D"),$BR$37,IF(OR($A$47="B",$A$47="C"),$BY$37,$CM$37))</f>
        <v>0</v>
      </c>
      <c r="F53" s="34"/>
      <c r="G53" s="37" t="str">
        <f ca="1">IF(OR($A$47="A",$A$47="D"),$BS$37,IF($A$47="B","",IF($A$47="C",$BZ$37,"")))</f>
        <v/>
      </c>
      <c r="H53" s="34"/>
      <c r="I53" s="82"/>
      <c r="J53" s="23"/>
      <c r="K53" s="36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0</v>
      </c>
      <c r="O53" s="92">
        <f ca="1">IF(OR($K$47="A",$K$47="D"),$BR$38,IF(OR($K$47="B",$K$47="C"),$BY$38,$CM$38))</f>
        <v>0</v>
      </c>
      <c r="P53" s="34"/>
      <c r="Q53" s="37" t="str">
        <f ca="1">IF(OR($K$47="A",$K$47="D"),$BS$38,IF($K$47="B","",IF($K$47="C",$BZ$38,"")))</f>
        <v/>
      </c>
      <c r="R53" s="34"/>
      <c r="S53" s="82"/>
      <c r="T53" s="23"/>
      <c r="U53" s="36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0</v>
      </c>
      <c r="X53" s="82">
        <f ca="1">IF(OR($U$47="A",$U$47="D"),$BQ$39,IF(OR($U$47="B",$U$47="C"),$BX$39,$CL$39))</f>
        <v>0</v>
      </c>
      <c r="Y53" s="92">
        <f ca="1">IF(OR($U$47="A",$U$47="D"),$BR$39,IF(OR($U$47="B",$U$47="C"),$BY$39,$CM$39))</f>
        <v>0</v>
      </c>
      <c r="Z53" s="34"/>
      <c r="AA53" s="37" t="str">
        <f ca="1">IF(OR($U$47="A",$U$47="D"),$BS$39,IF($U$47="B","",IF($U$47="C",$BZ$39,"")))</f>
        <v/>
      </c>
      <c r="AB53" s="34"/>
      <c r="AC53" s="82"/>
      <c r="AD53" s="23"/>
      <c r="AG53" s="68" t="s">
        <v>22</v>
      </c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>
        <v>0</v>
      </c>
      <c r="AS53" s="70"/>
      <c r="AT53" s="71">
        <v>0</v>
      </c>
      <c r="CR53" s="10"/>
      <c r="CS53" s="11"/>
      <c r="CT53" s="5"/>
      <c r="CU53" s="5"/>
      <c r="CV53" s="5"/>
      <c r="CW53" s="5"/>
      <c r="CX53" s="5"/>
      <c r="CY53" s="10"/>
      <c r="CZ53" s="11"/>
      <c r="DA53" s="5"/>
      <c r="DB53" s="5"/>
      <c r="DC53" s="1"/>
      <c r="DD53" s="1"/>
      <c r="DF53" s="10">
        <f t="shared" ca="1" si="29"/>
        <v>0.2165024250428339</v>
      </c>
      <c r="DG53" s="11">
        <f t="shared" ca="1" si="30"/>
        <v>71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36"/>
      <c r="B54" s="82" t="str">
        <f ca="1">IF($A$47="A",$BV$37,IF(OR($A$47="B",$A$47="C",$A$47="D"),$CC$37,""))</f>
        <v/>
      </c>
      <c r="C54" s="82" t="str">
        <f ca="1">IF($A$47="A",$BW$37,IF(OR($A$47="B",$A$47="C",$A$47="D"),$CD$37,""))</f>
        <v/>
      </c>
      <c r="D54" s="82" t="str">
        <f ca="1">IF($A$47="A",$BX$37,IF(OR($A$47="B",$A$47="C",$A$47="D"),$CE$37,""))</f>
        <v/>
      </c>
      <c r="E54" s="92" t="str">
        <f ca="1">IF($A$47="A",$BY$37,IF(OR($A$47="B",$A$47="C",$A$47="D"),$CF$37,""))</f>
        <v/>
      </c>
      <c r="F54" s="34">
        <f ca="1">IF(A47="D",F50,)</f>
        <v>0</v>
      </c>
      <c r="G54" s="37" t="str">
        <f ca="1">IF($A$47="A","",IF(OR($A$47="B",$A$47="C",$A$47="D"),$CG$37,""))</f>
        <v/>
      </c>
      <c r="H54" s="34">
        <f ca="1">IF(A47="D",H50,)</f>
        <v>0</v>
      </c>
      <c r="I54" s="82" t="str">
        <f ca="1">IF($A$47="A","",IF(OR($A$47="B",$A$47="C",$A$47="D"),$CH$37,""))</f>
        <v/>
      </c>
      <c r="J54" s="23"/>
      <c r="K54" s="36"/>
      <c r="L54" s="82" t="str">
        <f ca="1">IF($K$47="A",$BV$38,IF(OR($K$47="B",$K$47="C",$K$47="D"),$CC$38,""))</f>
        <v/>
      </c>
      <c r="M54" s="82" t="str">
        <f ca="1">IF($K$47="A",$BW$38,IF(OR($K$47="B",$K$47="C",$K$47="D"),$CD$38,""))</f>
        <v/>
      </c>
      <c r="N54" s="82" t="str">
        <f ca="1">IF($K$47="A",$BX$38,IF(OR($K$47="B",$K$47="C",$K$47="D"),$CE$38,""))</f>
        <v/>
      </c>
      <c r="O54" s="92" t="str">
        <f ca="1">IF($K$47="A",$BY$38,IF(OR($K$47="B",$K$47="C",$K$47="D"),$CF$38,""))</f>
        <v/>
      </c>
      <c r="P54" s="34">
        <f ca="1">IF(K47="D",P50,)</f>
        <v>0</v>
      </c>
      <c r="Q54" s="37" t="str">
        <f ca="1">IF($K$47="A","",IF(OR($K$47="B",$K$47="C",$K$47="D"),$CG$38,""))</f>
        <v/>
      </c>
      <c r="R54" s="34">
        <f ca="1">IF(K47="D",R50,)</f>
        <v>0</v>
      </c>
      <c r="S54" s="82" t="str">
        <f ca="1">IF($K$47="A","",IF(OR($K$47="B",$K$47="C",$K$47="D"),$CH$38,""))</f>
        <v/>
      </c>
      <c r="T54" s="23"/>
      <c r="U54" s="36"/>
      <c r="V54" s="82" t="str">
        <f ca="1">IF($U$47="A",$BV$39,IF(OR($U$47="B",$U$47="C",$U$47="D"),$CC$39,""))</f>
        <v/>
      </c>
      <c r="W54" s="82" t="str">
        <f ca="1">IF($U$47="A",$BW$39,IF(OR($U$47="B",$U$47="C",$U$47="D"),$CD$39,""))</f>
        <v/>
      </c>
      <c r="X54" s="82" t="str">
        <f ca="1">IF($U$47="A",$BX$39,IF(OR($U$47="B",$U$47="C",$U$47="D"),$CE$39,""))</f>
        <v/>
      </c>
      <c r="Y54" s="92" t="str">
        <f ca="1">IF($U$47="A",$BY$39,IF(OR($U$47="B",$U$47="C",$U$47="D"),$CF$39,""))</f>
        <v/>
      </c>
      <c r="Z54" s="34">
        <f ca="1">IF(U47="D",Z50,)</f>
        <v>0</v>
      </c>
      <c r="AA54" s="37" t="str">
        <f ca="1">IF($U$47="A","",IF(OR($U$47="B",$U$47="C",$U$47="D"),$CG$39,""))</f>
        <v/>
      </c>
      <c r="AB54" s="34">
        <f ca="1">IF(U47="D",AB50,)</f>
        <v>0</v>
      </c>
      <c r="AC54" s="82" t="str">
        <f ca="1">IF($U$47="A","",IF(OR($U$47="B",$U$47="C",$U$47="D"),$CH$39,""))</f>
        <v/>
      </c>
      <c r="AD54" s="23"/>
      <c r="CR54" s="10"/>
      <c r="CS54" s="11"/>
      <c r="CT54" s="5"/>
      <c r="CU54" s="5"/>
      <c r="CV54" s="5"/>
      <c r="CW54" s="5"/>
      <c r="CX54" s="5"/>
      <c r="CY54" s="10"/>
      <c r="CZ54" s="11"/>
      <c r="DA54" s="5"/>
      <c r="DB54" s="5"/>
      <c r="DC54" s="1"/>
      <c r="DD54" s="1"/>
      <c r="DF54" s="10">
        <f t="shared" ca="1" si="29"/>
        <v>0.4229040306320363</v>
      </c>
      <c r="DG54" s="11">
        <f t="shared" ca="1" si="30"/>
        <v>50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2" t="str">
        <f ca="1">IF($A$47="A",$CC$37,"")</f>
        <v/>
      </c>
      <c r="C55" s="92" t="str">
        <f ca="1">IF($A$47="A",$CD$37,"")</f>
        <v/>
      </c>
      <c r="D55" s="92" t="str">
        <f ca="1">IF($A$47="A",$CE$37,"")</f>
        <v/>
      </c>
      <c r="E55" s="92" t="str">
        <f ca="1">IF($A$47="A",$CF$37,"")</f>
        <v/>
      </c>
      <c r="F55" s="38"/>
      <c r="G55" s="38" t="str">
        <f ca="1">IF($A$47="A",$CG$37,"")</f>
        <v/>
      </c>
      <c r="H55" s="38"/>
      <c r="I55" s="38" t="str">
        <f ca="1">IF($A$47="A",$CH$37,"")</f>
        <v/>
      </c>
      <c r="J55" s="23"/>
      <c r="K55" s="26"/>
      <c r="L55" s="92" t="str">
        <f ca="1">IF($K$47="A",$CC$38,"")</f>
        <v/>
      </c>
      <c r="M55" s="92" t="str">
        <f ca="1">IF($K$47="A",$CD$38,"")</f>
        <v/>
      </c>
      <c r="N55" s="92" t="str">
        <f ca="1">IF($K$47="A",$CE$38,"")</f>
        <v/>
      </c>
      <c r="O55" s="92" t="str">
        <f ca="1">IF($K$47="A",$CF$38,"")</f>
        <v/>
      </c>
      <c r="P55" s="38"/>
      <c r="Q55" s="38" t="str">
        <f ca="1">IF($K$47="A",$CG$38,"")</f>
        <v/>
      </c>
      <c r="R55" s="38"/>
      <c r="S55" s="38" t="str">
        <f ca="1">IF($K$47="A",$CH$38,"")</f>
        <v/>
      </c>
      <c r="T55" s="23"/>
      <c r="U55" s="26"/>
      <c r="V55" s="92" t="str">
        <f ca="1">IF($U$47="A",$CC$39,"")</f>
        <v/>
      </c>
      <c r="W55" s="92" t="str">
        <f ca="1">IF($U$47="A",$CD$39,"")</f>
        <v/>
      </c>
      <c r="X55" s="92" t="str">
        <f ca="1">IF($U$47="A",$CE$39,"")</f>
        <v/>
      </c>
      <c r="Y55" s="92" t="str">
        <f ca="1">IF($U$47="A",$CF$39,"")</f>
        <v/>
      </c>
      <c r="Z55" s="38"/>
      <c r="AA55" s="38" t="str">
        <f ca="1">IF($U$47="A",$CG$39,"")</f>
        <v/>
      </c>
      <c r="AB55" s="38"/>
      <c r="AC55" s="38" t="str">
        <f ca="1">IF($U$47="A",$CH$39,"")</f>
        <v/>
      </c>
      <c r="AD55" s="23"/>
      <c r="AJ55" s="97" t="s">
        <v>51</v>
      </c>
      <c r="AL55" s="96" t="s">
        <v>52</v>
      </c>
      <c r="AN55" s="97" t="s">
        <v>51</v>
      </c>
      <c r="AO55" s="79" t="s">
        <v>55</v>
      </c>
      <c r="AP55" s="96" t="s">
        <v>52</v>
      </c>
      <c r="AQ55" s="79" t="s">
        <v>55</v>
      </c>
      <c r="AR55" s="79" t="s">
        <v>53</v>
      </c>
      <c r="AS55" s="79" t="s">
        <v>54</v>
      </c>
      <c r="AT55" s="106"/>
      <c r="AU55" s="106"/>
      <c r="AV55" s="106"/>
      <c r="BC55" s="106"/>
      <c r="BD55" s="106"/>
      <c r="BE55" s="106"/>
      <c r="CR55" s="10"/>
      <c r="CS55" s="11"/>
      <c r="CT55" s="5"/>
      <c r="CU55" s="5"/>
      <c r="CV55" s="5"/>
      <c r="CW55" s="5"/>
      <c r="CX55" s="5"/>
      <c r="CY55" s="10"/>
      <c r="CZ55" s="11"/>
      <c r="DA55" s="5"/>
      <c r="DB55" s="5"/>
      <c r="DC55" s="1"/>
      <c r="DD55" s="1"/>
      <c r="DF55" s="10">
        <f t="shared" ca="1" si="29"/>
        <v>0.3165991270160442</v>
      </c>
      <c r="DG55" s="11">
        <f t="shared" ca="1" si="30"/>
        <v>64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45"/>
      <c r="B56" s="43"/>
      <c r="C56" s="43"/>
      <c r="D56" s="43"/>
      <c r="E56" s="43"/>
      <c r="F56" s="43"/>
      <c r="G56" s="43"/>
      <c r="H56" s="43"/>
      <c r="I56" s="43"/>
      <c r="J56" s="44"/>
      <c r="K56" s="45"/>
      <c r="L56" s="43"/>
      <c r="M56" s="43"/>
      <c r="N56" s="43"/>
      <c r="O56" s="43"/>
      <c r="P56" s="43"/>
      <c r="Q56" s="43"/>
      <c r="R56" s="43"/>
      <c r="S56" s="43"/>
      <c r="T56" s="44"/>
      <c r="U56" s="45"/>
      <c r="V56" s="43"/>
      <c r="W56" s="43"/>
      <c r="X56" s="43"/>
      <c r="Y56" s="43"/>
      <c r="Z56" s="43"/>
      <c r="AA56" s="43"/>
      <c r="AB56" s="43"/>
      <c r="AC56" s="43"/>
      <c r="AD56" s="44"/>
      <c r="AN56" s="81"/>
      <c r="AO56" s="81"/>
      <c r="AP56" s="81"/>
      <c r="AQ56" s="81"/>
      <c r="AR56" s="81"/>
      <c r="AS56" s="81"/>
      <c r="CR56" s="10"/>
      <c r="CS56" s="11"/>
      <c r="CT56" s="5"/>
      <c r="CU56" s="5"/>
      <c r="CV56" s="5"/>
      <c r="CW56" s="5"/>
      <c r="CX56" s="5"/>
      <c r="CY56" s="10"/>
      <c r="CZ56" s="11"/>
      <c r="DA56" s="5"/>
      <c r="DB56" s="5"/>
      <c r="DC56" s="1"/>
      <c r="DD56" s="1"/>
      <c r="DF56" s="10">
        <f t="shared" ca="1" si="29"/>
        <v>0.23876814973514437</v>
      </c>
      <c r="DG56" s="11">
        <f t="shared" ca="1" si="30"/>
        <v>69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E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E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E</v>
      </c>
      <c r="V57" s="16"/>
      <c r="W57" s="16"/>
      <c r="X57" s="16"/>
      <c r="Y57" s="19"/>
      <c r="Z57" s="19"/>
      <c r="AA57" s="19"/>
      <c r="AB57" s="19"/>
      <c r="AC57" s="19"/>
      <c r="AD57" s="20"/>
      <c r="AI57" s="72" t="s">
        <v>43</v>
      </c>
      <c r="AJ57" s="107" t="s">
        <v>62</v>
      </c>
      <c r="AK57" s="59" t="str">
        <f ca="1">IF(AND(AN57="G",AO57=2,G42=0,I42=0),"natu",IF(AND(AN57="G",I42=0),"haru",IF(AND(AN57="E",I42=0),"haru","zero")))</f>
        <v>zero</v>
      </c>
      <c r="AL57" s="107" t="s">
        <v>71</v>
      </c>
      <c r="AM57" s="59" t="str">
        <f ca="1">IF(AND(AP57="D",AQ57=2,G44=0,I44=0),"huyu",IF(AND(AP57="D",I44=0),"aki","nasi"))</f>
        <v>nasi</v>
      </c>
      <c r="AN57" s="105" t="str">
        <f ca="1">A37</f>
        <v>E</v>
      </c>
      <c r="AO57" s="99">
        <f t="shared" ref="AO57:AO65" ca="1" si="48">AQ1</f>
        <v>2</v>
      </c>
      <c r="AP57" s="105" t="str">
        <f ca="1">A37</f>
        <v>E</v>
      </c>
      <c r="AQ57" s="98">
        <f t="shared" ref="AQ57:AQ65" ca="1" si="49">AQ1</f>
        <v>2</v>
      </c>
      <c r="AR57" s="98" t="str">
        <f ca="1">IF(AND(AP57="D",AQ57=1),I44,IF(AND(AP57="D",AQ57=2),G44,""))</f>
        <v/>
      </c>
      <c r="AS57" s="99" t="str">
        <f ca="1">IF(AND(AP57="D",AQ57=2),I44,"")</f>
        <v/>
      </c>
      <c r="AT57" s="72"/>
      <c r="AU57" s="72"/>
      <c r="AV57" s="72"/>
      <c r="CR57" s="10"/>
      <c r="CS57" s="11"/>
      <c r="CT57" s="5"/>
      <c r="CU57" s="5"/>
      <c r="CV57" s="5"/>
      <c r="CW57" s="5"/>
      <c r="CX57" s="5"/>
      <c r="CY57" s="10"/>
      <c r="CZ57" s="11"/>
      <c r="DA57" s="5"/>
      <c r="DB57" s="5"/>
      <c r="DC57" s="1"/>
      <c r="DD57" s="1"/>
      <c r="DF57" s="10">
        <f t="shared" ca="1" si="29"/>
        <v>0.60109154072292481</v>
      </c>
      <c r="DG57" s="11">
        <f t="shared" ca="1" si="30"/>
        <v>35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19" t="str">
        <f ca="1">B25</f>
        <v>1.75×7＝</v>
      </c>
      <c r="C58" s="120"/>
      <c r="D58" s="120"/>
      <c r="E58" s="120"/>
      <c r="F58" s="120"/>
      <c r="G58" s="123">
        <f ca="1">G25</f>
        <v>12.25</v>
      </c>
      <c r="H58" s="123"/>
      <c r="I58" s="124"/>
      <c r="J58" s="22"/>
      <c r="K58" s="21"/>
      <c r="L58" s="119" t="str">
        <f ca="1">L25</f>
        <v>5.07×9＝</v>
      </c>
      <c r="M58" s="120"/>
      <c r="N58" s="120"/>
      <c r="O58" s="120"/>
      <c r="P58" s="120"/>
      <c r="Q58" s="123">
        <f ca="1">Q25</f>
        <v>45.63</v>
      </c>
      <c r="R58" s="123"/>
      <c r="S58" s="124"/>
      <c r="T58" s="22"/>
      <c r="U58" s="21"/>
      <c r="V58" s="119" t="str">
        <f ca="1">V25</f>
        <v>4.87×5＝</v>
      </c>
      <c r="W58" s="120"/>
      <c r="X58" s="120"/>
      <c r="Y58" s="120"/>
      <c r="Z58" s="120"/>
      <c r="AA58" s="123">
        <f ca="1">AA25</f>
        <v>24.35</v>
      </c>
      <c r="AB58" s="123"/>
      <c r="AC58" s="124"/>
      <c r="AD58" s="23"/>
      <c r="AI58" s="72" t="s">
        <v>44</v>
      </c>
      <c r="AJ58" s="107" t="s">
        <v>63</v>
      </c>
      <c r="AK58" s="59" t="str">
        <f ca="1">IF(AND(AN58="G",AO58=2,Q42=0,S42=0),"natu",IF(AND(AN58="G",S42=0),"haru",IF(AND(AN58="E",S42=0),"haru","zero")))</f>
        <v>zero</v>
      </c>
      <c r="AL58" s="107" t="s">
        <v>72</v>
      </c>
      <c r="AM58" s="59" t="str">
        <f ca="1">IF(AND(AP58="D",AQ58=2,Q44=0,S44=0),"huyu",IF(AND(AP58="D",S44=0),"aki","nasi"))</f>
        <v>nasi</v>
      </c>
      <c r="AN58" s="100" t="str">
        <f ca="1">K37</f>
        <v>E</v>
      </c>
      <c r="AO58" s="101">
        <f t="shared" ca="1" si="48"/>
        <v>2</v>
      </c>
      <c r="AP58" s="100" t="str">
        <f ca="1">K37</f>
        <v>E</v>
      </c>
      <c r="AQ58" s="79">
        <f t="shared" ca="1" si="49"/>
        <v>2</v>
      </c>
      <c r="AR58" s="79" t="str">
        <f ca="1">IF(AND(AP58="D",AQ58=1),S44,IF(AND(AP58="D",AQ58=2),Q44,""))</f>
        <v/>
      </c>
      <c r="AS58" s="101" t="str">
        <f ca="1">IF(AND(AP58="D",AQ58=2),S44,"")</f>
        <v/>
      </c>
      <c r="AT58" s="72"/>
      <c r="AU58" s="72"/>
      <c r="AV58" s="72"/>
      <c r="CR58" s="10"/>
      <c r="CS58" s="11"/>
      <c r="CT58" s="5"/>
      <c r="CU58" s="5"/>
      <c r="CV58" s="5"/>
      <c r="CW58" s="5"/>
      <c r="CX58" s="5"/>
      <c r="CY58" s="10"/>
      <c r="CZ58" s="11"/>
      <c r="DA58" s="5"/>
      <c r="DB58" s="5"/>
      <c r="DC58" s="1"/>
      <c r="DD58" s="1"/>
      <c r="DF58" s="10">
        <f t="shared" ca="1" si="29"/>
        <v>0.10862453772673719</v>
      </c>
      <c r="DG58" s="11">
        <f t="shared" ca="1" si="30"/>
        <v>80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2" t="s">
        <v>45</v>
      </c>
      <c r="AJ59" s="107" t="s">
        <v>64</v>
      </c>
      <c r="AK59" s="59" t="str">
        <f ca="1">IF(AND(AN59="G",AO59=2,AA42=0,AC42=0),"natu",IF(AND(AN59="G",AC42=0),"haru",IF(AND(AN59="E",AC42=0),"haru","zero")))</f>
        <v>zero</v>
      </c>
      <c r="AL59" s="107" t="s">
        <v>73</v>
      </c>
      <c r="AM59" s="59" t="str">
        <f ca="1">IF(AND(AP59="D",AQ59=2,AA44=0,AC44=0),"huyu",IF(AND(AP59="D",AC44=0),"aki","nasi"))</f>
        <v>nasi</v>
      </c>
      <c r="AN59" s="100" t="str">
        <f ca="1">U37</f>
        <v>E</v>
      </c>
      <c r="AO59" s="101">
        <f t="shared" ca="1" si="48"/>
        <v>2</v>
      </c>
      <c r="AP59" s="100" t="str">
        <f ca="1">U37</f>
        <v>E</v>
      </c>
      <c r="AQ59" s="79">
        <f t="shared" ca="1" si="49"/>
        <v>2</v>
      </c>
      <c r="AR59" s="79" t="str">
        <f ca="1">IF(AND(AP59="D",AQ59=1),AC44,IF(AND(AP59="D",AQ59=2),AA44,""))</f>
        <v/>
      </c>
      <c r="AS59" s="101" t="str">
        <f ca="1">IF(AND(AP59="D",AQ59=2),AC44,"")</f>
        <v/>
      </c>
      <c r="AT59" s="72"/>
      <c r="AU59" s="72"/>
      <c r="AV59" s="72"/>
      <c r="CR59" s="10"/>
      <c r="CS59" s="11"/>
      <c r="CT59" s="5"/>
      <c r="CU59" s="5"/>
      <c r="CV59" s="5"/>
      <c r="CW59" s="5"/>
      <c r="CX59" s="5"/>
      <c r="CY59" s="10"/>
      <c r="CZ59" s="11"/>
      <c r="DA59" s="5"/>
      <c r="DB59" s="5"/>
      <c r="DC59" s="1"/>
      <c r="DD59" s="1"/>
      <c r="DF59" s="10">
        <f t="shared" ca="1" si="29"/>
        <v>0.41161832249608488</v>
      </c>
      <c r="DG59" s="11">
        <f t="shared" ca="1" si="30"/>
        <v>54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3"/>
      <c r="C60" s="93"/>
      <c r="D60" s="83"/>
      <c r="E60" s="84">
        <f ca="1">E27</f>
        <v>1</v>
      </c>
      <c r="F60" s="28" t="str">
        <f ca="1">F27</f>
        <v>.</v>
      </c>
      <c r="G60" s="29">
        <f ca="1">G27</f>
        <v>7</v>
      </c>
      <c r="H60" s="28">
        <f ca="1">H27</f>
        <v>0</v>
      </c>
      <c r="I60" s="85">
        <f ca="1">I27</f>
        <v>5</v>
      </c>
      <c r="J60" s="23"/>
      <c r="K60" s="26"/>
      <c r="L60" s="93"/>
      <c r="M60" s="93"/>
      <c r="N60" s="83"/>
      <c r="O60" s="84">
        <f ca="1">O27</f>
        <v>5</v>
      </c>
      <c r="P60" s="28" t="str">
        <f ca="1">P27</f>
        <v>.</v>
      </c>
      <c r="Q60" s="29">
        <f ca="1">Q27</f>
        <v>0</v>
      </c>
      <c r="R60" s="28">
        <f ca="1">R27</f>
        <v>0</v>
      </c>
      <c r="S60" s="85">
        <f ca="1">S27</f>
        <v>7</v>
      </c>
      <c r="T60" s="23"/>
      <c r="U60" s="26"/>
      <c r="V60" s="93"/>
      <c r="W60" s="93"/>
      <c r="X60" s="83"/>
      <c r="Y60" s="84">
        <f ca="1">Y27</f>
        <v>4</v>
      </c>
      <c r="Z60" s="28" t="str">
        <f ca="1">Z27</f>
        <v>.</v>
      </c>
      <c r="AA60" s="29">
        <f ca="1">AA27</f>
        <v>8</v>
      </c>
      <c r="AB60" s="28">
        <f ca="1">AB27</f>
        <v>0</v>
      </c>
      <c r="AC60" s="85">
        <f ca="1">AC27</f>
        <v>7</v>
      </c>
      <c r="AD60" s="23"/>
      <c r="AH60" s="79" t="s">
        <v>56</v>
      </c>
      <c r="AI60" s="72" t="s">
        <v>46</v>
      </c>
      <c r="AJ60" s="107" t="s">
        <v>65</v>
      </c>
      <c r="AK60" s="59" t="str">
        <f ca="1">IF(AND(AN60="G",AO60=2,G52=0,I52=0),"natu",IF(AND(AN60="G",I52=0),"haru",IF(AND(AN60="E",I52=0),"haru","zero")))</f>
        <v>haru</v>
      </c>
      <c r="AL60" s="107" t="s">
        <v>74</v>
      </c>
      <c r="AM60" s="59" t="str">
        <f ca="1">IF(AND(AP60="D",AQ60=2,G54=0,I54=0),"huyu",IF(AND(AP60="D",I54=0),"aki","nasi"))</f>
        <v>nasi</v>
      </c>
      <c r="AN60" s="100" t="str">
        <f ca="1">A47</f>
        <v>E</v>
      </c>
      <c r="AO60" s="101">
        <f t="shared" ca="1" si="48"/>
        <v>2</v>
      </c>
      <c r="AP60" s="100" t="str">
        <f ca="1">A47</f>
        <v>E</v>
      </c>
      <c r="AQ60" s="79">
        <f t="shared" ca="1" si="49"/>
        <v>2</v>
      </c>
      <c r="AR60" s="79" t="str">
        <f ca="1">IF(AND(AP60="D",AQ60=1),I54,IF(AND(AP60="D",AQ60=2),G54,""))</f>
        <v/>
      </c>
      <c r="AS60" s="101" t="str">
        <f ca="1">IF(AND(AP60="D",AQ60=2),I54,"")</f>
        <v/>
      </c>
      <c r="AT60" s="72"/>
      <c r="AU60" s="72"/>
      <c r="AV60" s="72"/>
      <c r="CR60" s="10"/>
      <c r="CS60" s="11"/>
      <c r="CT60" s="5"/>
      <c r="CU60" s="5"/>
      <c r="CV60" s="5"/>
      <c r="CW60" s="5"/>
      <c r="CX60" s="5"/>
      <c r="CY60" s="10"/>
      <c r="CZ60" s="11"/>
      <c r="DA60" s="5"/>
      <c r="DB60" s="5"/>
      <c r="DC60" s="1"/>
      <c r="DD60" s="1"/>
      <c r="DF60" s="10">
        <f t="shared" ca="1" si="29"/>
        <v>0.41975729469484424</v>
      </c>
      <c r="DG60" s="11">
        <f t="shared" ca="1" si="30"/>
        <v>51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94"/>
      <c r="C61" s="94"/>
      <c r="D61" s="86" t="str">
        <f>$D$28</f>
        <v>×</v>
      </c>
      <c r="E61" s="87">
        <f>E28</f>
        <v>0</v>
      </c>
      <c r="F61" s="31"/>
      <c r="G61" s="32">
        <f ca="1">G28</f>
        <v>0</v>
      </c>
      <c r="H61" s="33"/>
      <c r="I61" s="88">
        <f ca="1">I28</f>
        <v>7</v>
      </c>
      <c r="J61" s="23"/>
      <c r="K61" s="26"/>
      <c r="L61" s="94"/>
      <c r="M61" s="94"/>
      <c r="N61" s="86" t="str">
        <f>$N$28</f>
        <v>×</v>
      </c>
      <c r="O61" s="87">
        <f>O28</f>
        <v>0</v>
      </c>
      <c r="P61" s="31"/>
      <c r="Q61" s="32">
        <f ca="1">Q28</f>
        <v>0</v>
      </c>
      <c r="R61" s="33"/>
      <c r="S61" s="88">
        <f ca="1">S28</f>
        <v>9</v>
      </c>
      <c r="T61" s="23"/>
      <c r="U61" s="26"/>
      <c r="V61" s="94"/>
      <c r="W61" s="94"/>
      <c r="X61" s="86" t="str">
        <f>$X$28</f>
        <v>×</v>
      </c>
      <c r="Y61" s="87">
        <f>Y28</f>
        <v>0</v>
      </c>
      <c r="Z61" s="31"/>
      <c r="AA61" s="32">
        <f ca="1">AA28</f>
        <v>0</v>
      </c>
      <c r="AB61" s="33"/>
      <c r="AC61" s="88">
        <f ca="1">AC28</f>
        <v>5</v>
      </c>
      <c r="AD61" s="23"/>
      <c r="AH61" s="79" t="s">
        <v>57</v>
      </c>
      <c r="AI61" s="72" t="s">
        <v>47</v>
      </c>
      <c r="AJ61" s="107" t="s">
        <v>66</v>
      </c>
      <c r="AK61" s="59" t="str">
        <f ca="1">IF(AND(AN61="G",AO61=2,Q52=0,S52=0),"natu",IF(AND(AN61="G",S52=0),"haru",IF(AND(AN61="E",S52=0),"haru","zero")))</f>
        <v>zero</v>
      </c>
      <c r="AL61" s="107" t="s">
        <v>75</v>
      </c>
      <c r="AM61" s="59" t="str">
        <f ca="1">IF(AND(AP61="D",AQ61=2,S54=0,Q54=0),"huyu",IF(AND(AP61="D",S54=0),"aki","nasi"))</f>
        <v>nasi</v>
      </c>
      <c r="AN61" s="100" t="str">
        <f ca="1">K47</f>
        <v>E</v>
      </c>
      <c r="AO61" s="101">
        <f t="shared" ca="1" si="48"/>
        <v>2</v>
      </c>
      <c r="AP61" s="100" t="str">
        <f ca="1">K47</f>
        <v>E</v>
      </c>
      <c r="AQ61" s="79">
        <f t="shared" ca="1" si="49"/>
        <v>2</v>
      </c>
      <c r="AR61" s="79" t="str">
        <f ca="1">IF(AND(AP61="D",AQ61=1),S54,IF(AND(AP61="D",AQ61=2),Q54,""))</f>
        <v/>
      </c>
      <c r="AS61" s="101" t="str">
        <f ca="1">IF(AND(AP61="D",AQ61=2),S54,"")</f>
        <v/>
      </c>
      <c r="AT61" s="72"/>
      <c r="AU61" s="72"/>
      <c r="AV61" s="72"/>
      <c r="CR61" s="10"/>
      <c r="CS61" s="11"/>
      <c r="CT61" s="5"/>
      <c r="CU61" s="5"/>
      <c r="CV61" s="5"/>
      <c r="CW61" s="5"/>
      <c r="CX61" s="5"/>
      <c r="CY61" s="10"/>
      <c r="CZ61" s="11"/>
      <c r="DA61" s="5"/>
      <c r="DB61" s="5"/>
      <c r="DC61" s="1"/>
      <c r="DD61" s="1"/>
      <c r="DF61" s="10">
        <f t="shared" ca="1" si="29"/>
        <v>0.85701117265184756</v>
      </c>
      <c r="DG61" s="11">
        <f t="shared" ca="1" si="30"/>
        <v>12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36"/>
      <c r="B62" s="95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9">
        <f ca="1">IF(OR($A$57="A",$A$57="C",$A$57="D"),$BJ$40,IF($A$57="B",$BQ$40,$CE$40))</f>
        <v>1</v>
      </c>
      <c r="E62" s="90">
        <f ca="1">IF(OR($A$57="A",$A$57="C",$A$57="D"),$BK$40,IF($A$57="B",$BR$40,$CF$40))</f>
        <v>2</v>
      </c>
      <c r="F62" s="35" t="str">
        <f ca="1">IF(OR(A57="E",A57="G"),F60,)</f>
        <v>.</v>
      </c>
      <c r="G62" s="60">
        <f ca="1">IF(OR($A$57="A",$A$57="C",$A$57="D"),$BL$40,IF($A$57="B",$BS$40,$CG$40))</f>
        <v>2</v>
      </c>
      <c r="H62" s="35">
        <f ca="1">IF(OR(A57="E",A57="G"),H60,)</f>
        <v>0</v>
      </c>
      <c r="I62" s="91">
        <f ca="1">IF(OR($A$57="A",$A$57="C",$A$57="D"),$BM$40,IF($A$57="B",$BT$40,$CH$40))</f>
        <v>5</v>
      </c>
      <c r="J62" s="75"/>
      <c r="K62" s="36"/>
      <c r="L62" s="95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9">
        <f ca="1">IF(OR($K$57="A",$K$57="C",$K$57="D"),$BJ$41,IF($K$57="B",$BQ$41,$CE$41))</f>
        <v>4</v>
      </c>
      <c r="O62" s="90">
        <f ca="1">IF(OR($K$57="A",$K$57="C",$K$57="D"),$BK$41,IF($K$57="B",$BR$41,$CF$41))</f>
        <v>5</v>
      </c>
      <c r="P62" s="35" t="str">
        <f ca="1">IF(OR(K57="E",K57="G"),P60,)</f>
        <v>.</v>
      </c>
      <c r="Q62" s="60">
        <f ca="1">IF(OR($K$57="A",$K$57="C",$K$57="D"),$BL$41,IF($K$57="B",$BS$41,$CG$41))</f>
        <v>6</v>
      </c>
      <c r="R62" s="35">
        <f ca="1">IF(OR(K57="E",K57="G"),R60,)</f>
        <v>0</v>
      </c>
      <c r="S62" s="91">
        <f ca="1">IF(OR($K$57="A",$K$57="C",$K$57="D"),$BM$41,IF($K$57="B",$BT$41,$CH$41))</f>
        <v>3</v>
      </c>
      <c r="T62" s="23"/>
      <c r="U62" s="36"/>
      <c r="V62" s="95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9">
        <f ca="1">IF(OR($U$57="A",$U$57="C",$U$57="D"),$BJ$42,IF($U$57="B",$BQ$42,$CE$42))</f>
        <v>2</v>
      </c>
      <c r="Y62" s="90">
        <f ca="1">IF(OR($U$57="A",$U$57="C",$U$57="D"),$BK$42,IF($U$57="B",$BR$42,$CF$42))</f>
        <v>4</v>
      </c>
      <c r="Z62" s="35" t="str">
        <f ca="1">IF(OR(U57="E",U57="G"),Z60,)</f>
        <v>.</v>
      </c>
      <c r="AA62" s="60">
        <f ca="1">IF(OR($U$57="A",$U$57="C",$U$57="D"),$BL$42,IF($U$57="B",$BS$42,$CG$42))</f>
        <v>3</v>
      </c>
      <c r="AB62" s="35">
        <f ca="1">IF(OR(U57="E",U57="G"),AB60,)</f>
        <v>0</v>
      </c>
      <c r="AC62" s="91">
        <f ca="1">IF(OR($U$57="A",$U$57="C",$U$57="D"),$BM$42,IF($U$57="B",$BT$42,$CH$42))</f>
        <v>5</v>
      </c>
      <c r="AD62" s="23"/>
      <c r="AH62" s="79" t="s">
        <v>61</v>
      </c>
      <c r="AI62" s="72" t="s">
        <v>48</v>
      </c>
      <c r="AJ62" s="107" t="s">
        <v>67</v>
      </c>
      <c r="AK62" s="59" t="str">
        <f ca="1">IF(AND(AN62="G",AO62=2,AA52=0,AC52=0),"natu",IF(AND(AN62="G",AC52=0),"haru",IF(AND(AN62="E",AC52=0),"haru","zero")))</f>
        <v>zero</v>
      </c>
      <c r="AL62" s="107" t="s">
        <v>76</v>
      </c>
      <c r="AM62" s="59" t="str">
        <f ca="1">IF(AND(AP62="D",AQ62=2,AA54=0,AC54=0),"huyu",IF(AND(AP62="D",AC54=0),"aki","nasi"))</f>
        <v>nasi</v>
      </c>
      <c r="AN62" s="100" t="str">
        <f ca="1">U47</f>
        <v>E</v>
      </c>
      <c r="AO62" s="101">
        <f t="shared" ca="1" si="48"/>
        <v>2</v>
      </c>
      <c r="AP62" s="100" t="str">
        <f ca="1">U47</f>
        <v>E</v>
      </c>
      <c r="AQ62" s="79">
        <f t="shared" ca="1" si="49"/>
        <v>2</v>
      </c>
      <c r="AR62" s="79" t="str">
        <f ca="1">IF(AND(AP62="D",AQ62=1),AC54,IF(AND(AP62="D",AQ62=2),AA54,""))</f>
        <v/>
      </c>
      <c r="AS62" s="101" t="str">
        <f ca="1">IF(AND(AP62="D",AQ62=2),AC54,"")</f>
        <v/>
      </c>
      <c r="AT62" s="72"/>
      <c r="AU62" s="72"/>
      <c r="AV62" s="72"/>
      <c r="CR62" s="10"/>
      <c r="CS62" s="11"/>
      <c r="CT62" s="5"/>
      <c r="CU62" s="5"/>
      <c r="CV62" s="5"/>
      <c r="CW62" s="5"/>
      <c r="CX62" s="5"/>
      <c r="CY62" s="10"/>
      <c r="CZ62" s="11"/>
      <c r="DA62" s="5"/>
      <c r="DB62" s="5"/>
      <c r="DC62" s="1"/>
      <c r="DD62" s="1"/>
      <c r="DF62" s="10">
        <f t="shared" ca="1" si="29"/>
        <v>0.16540632771064212</v>
      </c>
      <c r="DG62" s="11">
        <f t="shared" ca="1" si="30"/>
        <v>75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36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0</v>
      </c>
      <c r="E63" s="92">
        <f ca="1">IF(OR($A$57="A",$A$57="D"),$BR$40,IF(OR($A$57="B",$A$57="C"),$BY$40,$CM$40))</f>
        <v>0</v>
      </c>
      <c r="F63" s="34"/>
      <c r="G63" s="37" t="str">
        <f ca="1">IF(OR($A$57="A",$A$57="D"),$BS$40,IF($A$57="B","",IF($A$57="C",$BZ$40,"")))</f>
        <v/>
      </c>
      <c r="H63" s="34"/>
      <c r="I63" s="82"/>
      <c r="J63" s="23"/>
      <c r="K63" s="36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0</v>
      </c>
      <c r="N63" s="82">
        <f ca="1">IF(OR($K$57="A",$K$57="D"),$BQ$41,IF(OR($K$57="B",$K$57="C"),$BX$41,$CL$41))</f>
        <v>0</v>
      </c>
      <c r="O63" s="92">
        <f ca="1">IF(OR($K$57="A",$K$57="D"),$BR$41,IF(OR($K$57="B",$K$57="C"),$BY$41,$CM$41))</f>
        <v>0</v>
      </c>
      <c r="P63" s="34"/>
      <c r="Q63" s="37" t="str">
        <f ca="1">IF(OR($K$57="A",$K$57="D"),$BS$41,IF($K$57="B","",IF($K$57="C",$BZ$41,"")))</f>
        <v/>
      </c>
      <c r="R63" s="34"/>
      <c r="S63" s="82"/>
      <c r="T63" s="23"/>
      <c r="U63" s="36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0</v>
      </c>
      <c r="X63" s="82">
        <f ca="1">IF(OR($U$57="A",$U$57="D"),$BQ$42,IF(OR($U$57="B",$U$57="C"),$BX$42,$CL$42))</f>
        <v>0</v>
      </c>
      <c r="Y63" s="92">
        <f ca="1">IF(OR($U$57="A",$U$57="D"),$BR$42,IF(OR($U$57="B",$U$57="C"),$BY$42,$CM$42))</f>
        <v>0</v>
      </c>
      <c r="Z63" s="34"/>
      <c r="AA63" s="37" t="str">
        <f ca="1">IF(OR($U$57="A",$U$57="D"),$BS$42,IF($U$57="B","",IF($U$57="C",$BZ$42,"")))</f>
        <v/>
      </c>
      <c r="AB63" s="34"/>
      <c r="AC63" s="82"/>
      <c r="AD63" s="23"/>
      <c r="AH63" s="79" t="s">
        <v>58</v>
      </c>
      <c r="AI63" s="72" t="s">
        <v>49</v>
      </c>
      <c r="AJ63" s="107" t="s">
        <v>68</v>
      </c>
      <c r="AK63" s="59" t="str">
        <f ca="1">IF(AND(AN63="G",AO63=2,G62=0,I62=0),"natu",IF(AND(AN63="G",I62=0),"haru",IF(AND(AN63="E",I62=0),"haru","zero")))</f>
        <v>zero</v>
      </c>
      <c r="AL63" s="107" t="s">
        <v>77</v>
      </c>
      <c r="AM63" s="59" t="str">
        <f ca="1">IF(AND(AP63="D",AQ63=2,G64=0,I64=0),"huyu",IF(AND(AP63="D",I64=0),"aki","nasi"))</f>
        <v>nasi</v>
      </c>
      <c r="AN63" s="100" t="str">
        <f ca="1">A57</f>
        <v>E</v>
      </c>
      <c r="AO63" s="101">
        <f t="shared" ca="1" si="48"/>
        <v>2</v>
      </c>
      <c r="AP63" s="100" t="str">
        <f ca="1">A57</f>
        <v>E</v>
      </c>
      <c r="AQ63" s="79">
        <f t="shared" ca="1" si="49"/>
        <v>2</v>
      </c>
      <c r="AR63" s="79" t="str">
        <f ca="1">IF(AND(AP63="D",AQ63=1),I64,IF(AND(AP63="D",AQ63=2),G64,""))</f>
        <v/>
      </c>
      <c r="AS63" s="101" t="str">
        <f ca="1">IF(AND(AP63="D",AQ63=2),I64,"")</f>
        <v/>
      </c>
      <c r="AT63" s="72"/>
      <c r="AU63" s="72"/>
      <c r="AV63" s="72"/>
      <c r="CR63" s="10"/>
      <c r="CS63" s="11"/>
      <c r="CT63" s="5"/>
      <c r="CU63" s="5"/>
      <c r="CV63" s="5"/>
      <c r="CW63" s="5"/>
      <c r="CX63" s="5"/>
      <c r="CY63" s="10"/>
      <c r="CZ63" s="11"/>
      <c r="DA63" s="5"/>
      <c r="DB63" s="5"/>
      <c r="DC63" s="1"/>
      <c r="DD63" s="1"/>
      <c r="DF63" s="10">
        <f t="shared" ca="1" si="29"/>
        <v>0.99900589832425524</v>
      </c>
      <c r="DG63" s="11">
        <f t="shared" ca="1" si="30"/>
        <v>1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36"/>
      <c r="B64" s="82" t="str">
        <f ca="1">IF($A$57="A",$BV$40,IF(OR($A$57="B",$A$57="C",$A$57="D"),$CC$40,""))</f>
        <v/>
      </c>
      <c r="C64" s="82" t="str">
        <f ca="1">IF($A$57="A",$BW$40,IF(OR($A$57="B",$A$57="C",$A$57="D"),$CD$40,""))</f>
        <v/>
      </c>
      <c r="D64" s="82" t="str">
        <f ca="1">IF($A$57="A",$BX$40,IF(OR($A$57="B",$A$57="C",$A$57="D"),$CE$40,""))</f>
        <v/>
      </c>
      <c r="E64" s="92" t="str">
        <f ca="1">IF($A$57="A",$BY$40,IF(OR($A$57="B",$A$57="C",$A$57="D"),$CF$40,""))</f>
        <v/>
      </c>
      <c r="F64" s="34">
        <f ca="1">IF(A57="D",F60,)</f>
        <v>0</v>
      </c>
      <c r="G64" s="37" t="str">
        <f ca="1">IF($A$57="A","",IF(OR($A$57="B",$A$57="C",$A$57="D"),$CG$40,""))</f>
        <v/>
      </c>
      <c r="H64" s="34">
        <f ca="1">IF(A57="D",H60,)</f>
        <v>0</v>
      </c>
      <c r="I64" s="82" t="str">
        <f ca="1">IF($A$57="A","",IF(OR($A$57="B",$A$57="C",$A$57="D"),$CH$40,""))</f>
        <v/>
      </c>
      <c r="J64" s="23"/>
      <c r="K64" s="36"/>
      <c r="L64" s="82" t="str">
        <f ca="1">IF($K$57="A",$BV$41,IF(OR($K$57="B",$K$57="C",$K$57="D"),$CC$41,""))</f>
        <v/>
      </c>
      <c r="M64" s="82" t="str">
        <f ca="1">IF($K$57="A",$BW$41,IF(OR($K$57="B",$K$57="C",$K$57="D"),$CD$41,""))</f>
        <v/>
      </c>
      <c r="N64" s="82" t="str">
        <f ca="1">IF($K$57="A",$BX$41,IF(OR($K$57="B",$K$57="C",$K$57="D"),$CE$41,""))</f>
        <v/>
      </c>
      <c r="O64" s="92" t="str">
        <f ca="1">IF($K$57="A",$BY$41,IF(OR($K$57="B",$K$57="C",$K$57="D"),$CF$41,""))</f>
        <v/>
      </c>
      <c r="P64" s="34">
        <f ca="1">IF(K57="D",P60,)</f>
        <v>0</v>
      </c>
      <c r="Q64" s="37" t="str">
        <f ca="1">IF($K$57="A","",IF(OR($K$57="B",$K$57="C",$K$57="D"),$CG$41,""))</f>
        <v/>
      </c>
      <c r="R64" s="34">
        <f ca="1">IF(K57="D",R60,)</f>
        <v>0</v>
      </c>
      <c r="S64" s="82" t="str">
        <f ca="1">IF($K$57="A","",IF(OR($K$57="B",$K$57="C",$K$57="D"),$CH$41,""))</f>
        <v/>
      </c>
      <c r="T64" s="23"/>
      <c r="U64" s="36"/>
      <c r="V64" s="82" t="str">
        <f ca="1">IF($U$57="A",$BV$42,IF(OR($U$57="B",$U$57="C",$U$57="D"),$CC$42,""))</f>
        <v/>
      </c>
      <c r="W64" s="82" t="str">
        <f ca="1">IF($U$57="A",$BW$42,IF(OR($U$57="B",$U$57="C",$U$57="D"),$CD$42,""))</f>
        <v/>
      </c>
      <c r="X64" s="82" t="str">
        <f ca="1">IF($U$57="A",$BX$42,IF(OR($U$57="B",$U$57="C",$U$57="D"),$CE$42,""))</f>
        <v/>
      </c>
      <c r="Y64" s="92" t="str">
        <f ca="1">IF($U$57="A",$BY$42,IF(OR($U$57="B",$U$57="C",$U$57="D"),$CF$42,""))</f>
        <v/>
      </c>
      <c r="Z64" s="34">
        <f ca="1">IF(U57="D",Z60,)</f>
        <v>0</v>
      </c>
      <c r="AA64" s="37" t="str">
        <f ca="1">IF($U$57="A","",IF(OR($U$57="B",$U$57="C",$U$57="D"),$CG$42,""))</f>
        <v/>
      </c>
      <c r="AB64" s="34">
        <f ca="1">IF(U57="D",AB60,)</f>
        <v>0</v>
      </c>
      <c r="AC64" s="82" t="str">
        <f ca="1">IF($U$57="A","",IF(OR($U$57="B",$U$57="C",$U$57="D"),$CH$42,""))</f>
        <v/>
      </c>
      <c r="AD64" s="23"/>
      <c r="AH64" s="79" t="s">
        <v>59</v>
      </c>
      <c r="AI64" s="72" t="s">
        <v>50</v>
      </c>
      <c r="AJ64" s="107" t="s">
        <v>69</v>
      </c>
      <c r="AK64" s="59" t="str">
        <f ca="1">IF(AND(AN64="G",AO64=2,Q62=0,S62=0),"natu",IF(AND(AN64="G",S62=0),"haru",IF(AND(AN64="E",S62=0),"haru","zero")))</f>
        <v>zero</v>
      </c>
      <c r="AL64" s="107" t="s">
        <v>78</v>
      </c>
      <c r="AM64" s="59" t="str">
        <f ca="1">IF(AND(AP64="D",AQ64=2,Q64=0,S65=0),"huyu",IF(AND(AP64="D",S64=0),"aki","nasi"))</f>
        <v>nasi</v>
      </c>
      <c r="AN64" s="100" t="str">
        <f ca="1">K57</f>
        <v>E</v>
      </c>
      <c r="AO64" s="101">
        <f t="shared" ca="1" si="48"/>
        <v>2</v>
      </c>
      <c r="AP64" s="100" t="str">
        <f ca="1">K57</f>
        <v>E</v>
      </c>
      <c r="AQ64" s="79">
        <f t="shared" ca="1" si="49"/>
        <v>2</v>
      </c>
      <c r="AR64" s="79" t="str">
        <f ca="1">IF(AND(AP64="D",AQ64=1),S64,IF(AND(AP64="D",AQ64=2),Q64,""))</f>
        <v/>
      </c>
      <c r="AS64" s="101" t="str">
        <f ca="1">IF(AND(AP64="D",AQ64=2),S64,"")</f>
        <v/>
      </c>
      <c r="AT64" s="72"/>
      <c r="AU64" s="72"/>
      <c r="AV64" s="72"/>
      <c r="CR64" s="10"/>
      <c r="CS64" s="11"/>
      <c r="CT64" s="5"/>
      <c r="CU64" s="5"/>
      <c r="CV64" s="5"/>
      <c r="CW64" s="5"/>
      <c r="CX64" s="5"/>
      <c r="CY64" s="10"/>
      <c r="CZ64" s="11"/>
      <c r="DA64" s="5"/>
      <c r="DB64" s="5"/>
      <c r="DC64" s="1"/>
      <c r="DD64" s="1"/>
      <c r="DF64" s="10">
        <f t="shared" ca="1" si="29"/>
        <v>0.63825450615893697</v>
      </c>
      <c r="DG64" s="11">
        <f t="shared" ca="1" si="30"/>
        <v>32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2" t="str">
        <f ca="1">IF($A$57="A",$CC$40,"")</f>
        <v/>
      </c>
      <c r="C65" s="92" t="str">
        <f ca="1">IF($A$57="A",$CD$40,"")</f>
        <v/>
      </c>
      <c r="D65" s="92" t="str">
        <f ca="1">IF($A$57="A",$CE$40,"")</f>
        <v/>
      </c>
      <c r="E65" s="92" t="str">
        <f ca="1">IF($A$57="A",$CF$40,"")</f>
        <v/>
      </c>
      <c r="F65" s="38"/>
      <c r="G65" s="38" t="str">
        <f ca="1">IF($A$57="A",$CG$40,"")</f>
        <v/>
      </c>
      <c r="H65" s="38"/>
      <c r="I65" s="38" t="str">
        <f ca="1">IF($A$57="A",$CH$40,"")</f>
        <v/>
      </c>
      <c r="J65" s="23"/>
      <c r="K65" s="26"/>
      <c r="L65" s="92" t="str">
        <f ca="1">IF($K$57="A",$CC$41,"")</f>
        <v/>
      </c>
      <c r="M65" s="92" t="str">
        <f ca="1">IF($K$57="A",$CD$41,"")</f>
        <v/>
      </c>
      <c r="N65" s="92" t="str">
        <f ca="1">IF($K$57="A",$CE$41,"")</f>
        <v/>
      </c>
      <c r="O65" s="92" t="str">
        <f ca="1">IF($K$57="A",$CF$41,"")</f>
        <v/>
      </c>
      <c r="P65" s="38"/>
      <c r="Q65" s="38" t="str">
        <f ca="1">IF($K$57="A",$CG$41,"")</f>
        <v/>
      </c>
      <c r="R65" s="38"/>
      <c r="S65" s="38" t="str">
        <f ca="1">IF($K$57="A",$CH$41,"")</f>
        <v/>
      </c>
      <c r="T65" s="23"/>
      <c r="U65" s="26"/>
      <c r="V65" s="92" t="str">
        <f ca="1">IF($U$57="A",$CC$42,"")</f>
        <v/>
      </c>
      <c r="W65" s="92" t="str">
        <f ca="1">IF($U$57="A",$CD$42,"")</f>
        <v/>
      </c>
      <c r="X65" s="92" t="str">
        <f ca="1">IF($U$57="A",$CE$42,"")</f>
        <v/>
      </c>
      <c r="Y65" s="92" t="str">
        <f ca="1">IF($U$57="A",$CF$42,"")</f>
        <v/>
      </c>
      <c r="Z65" s="38"/>
      <c r="AA65" s="38" t="str">
        <f ca="1">IF($U$57="A",$CG$42,"")</f>
        <v/>
      </c>
      <c r="AB65" s="38"/>
      <c r="AC65" s="38" t="str">
        <f ca="1">IF($U$57="A",$CH$42,"")</f>
        <v/>
      </c>
      <c r="AD65" s="23"/>
      <c r="AH65" s="79" t="s">
        <v>60</v>
      </c>
      <c r="AI65" s="72" t="s">
        <v>42</v>
      </c>
      <c r="AJ65" s="107" t="s">
        <v>70</v>
      </c>
      <c r="AK65" s="59" t="str">
        <f ca="1">IF(AND(AN65="G",AO65=2,AA62=0,AC62=0),"natu",IF(AND(AN65="G",AC62=0),"haru",IF(AND(AN65="E",AC62=0),"haru","zero")))</f>
        <v>zero</v>
      </c>
      <c r="AL65" s="107" t="s">
        <v>79</v>
      </c>
      <c r="AM65" s="59" t="str">
        <f ca="1">IF(AND(AP65="D",AQ65=2,AA64=0,AC64=0),"huyu",IF(AND(AP65="D",AC64=0),"aki","nasi"))</f>
        <v>nasi</v>
      </c>
      <c r="AN65" s="102" t="str">
        <f ca="1">U57</f>
        <v>E</v>
      </c>
      <c r="AO65" s="104">
        <f t="shared" ca="1" si="48"/>
        <v>2</v>
      </c>
      <c r="AP65" s="102" t="str">
        <f ca="1">U57</f>
        <v>E</v>
      </c>
      <c r="AQ65" s="103">
        <f t="shared" ca="1" si="49"/>
        <v>2</v>
      </c>
      <c r="AR65" s="103" t="str">
        <f ca="1">IF(AND(AP65="D",AQ65=1),AC64,IF(AND(AP65="D",AQ65=2),AA64,""))</f>
        <v/>
      </c>
      <c r="AS65" s="104" t="str">
        <f ca="1">IF(AND(AP65="D",AQ65=2),AC64,"")</f>
        <v/>
      </c>
      <c r="AT65" s="72"/>
      <c r="AU65" s="72"/>
      <c r="AV65" s="72"/>
      <c r="CR65" s="10"/>
      <c r="CS65" s="11"/>
      <c r="CT65" s="5"/>
      <c r="CU65" s="5"/>
      <c r="CV65" s="5"/>
      <c r="CW65" s="5"/>
      <c r="CX65" s="5"/>
      <c r="CY65" s="10"/>
      <c r="CZ65" s="11"/>
      <c r="DA65" s="5"/>
      <c r="DB65" s="5"/>
      <c r="DC65" s="1"/>
      <c r="DD65" s="1"/>
      <c r="DF65" s="10">
        <f t="shared" ref="DF65:DF90" ca="1" si="50">RAND()</f>
        <v>0.1035000232867026</v>
      </c>
      <c r="DG65" s="11">
        <f t="shared" ref="DG65:DG90" ca="1" si="51">RANK(DF65,$DF$1:$DF$100,)</f>
        <v>81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45"/>
      <c r="B66" s="43"/>
      <c r="C66" s="43"/>
      <c r="D66" s="43"/>
      <c r="E66" s="43"/>
      <c r="F66" s="43"/>
      <c r="G66" s="43"/>
      <c r="H66" s="43"/>
      <c r="I66" s="43"/>
      <c r="J66" s="44"/>
      <c r="K66" s="45"/>
      <c r="L66" s="43"/>
      <c r="M66" s="43"/>
      <c r="N66" s="43"/>
      <c r="O66" s="43"/>
      <c r="P66" s="43"/>
      <c r="Q66" s="43"/>
      <c r="R66" s="43"/>
      <c r="S66" s="43"/>
      <c r="T66" s="44"/>
      <c r="U66" s="45"/>
      <c r="V66" s="43"/>
      <c r="W66" s="43"/>
      <c r="X66" s="43"/>
      <c r="Y66" s="43"/>
      <c r="Z66" s="43"/>
      <c r="AA66" s="43"/>
      <c r="AB66" s="43"/>
      <c r="AC66" s="43"/>
      <c r="AD66" s="44"/>
      <c r="AW66" s="79"/>
      <c r="AX66" s="79"/>
      <c r="CR66" s="10"/>
      <c r="CS66" s="11"/>
      <c r="CT66" s="5"/>
      <c r="CU66" s="5"/>
      <c r="CV66" s="5"/>
      <c r="CW66" s="5"/>
      <c r="CX66" s="5"/>
      <c r="CY66" s="10"/>
      <c r="CZ66" s="11"/>
      <c r="DA66" s="5"/>
      <c r="DB66" s="5"/>
      <c r="DC66" s="1"/>
      <c r="DD66" s="1"/>
      <c r="DF66" s="10">
        <f t="shared" ca="1" si="50"/>
        <v>0.66203742934986953</v>
      </c>
      <c r="DG66" s="11">
        <f t="shared" ca="1" si="51"/>
        <v>31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/>
      <c r="CZ67" s="11"/>
      <c r="DA67" s="5"/>
      <c r="DB67" s="5"/>
      <c r="DC67" s="1"/>
      <c r="DD67" s="1"/>
      <c r="DF67" s="10">
        <f t="shared" ca="1" si="50"/>
        <v>0.55922455730873999</v>
      </c>
      <c r="DG67" s="11">
        <f t="shared" ca="1" si="51"/>
        <v>38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/>
      <c r="CZ68" s="11"/>
      <c r="DA68" s="5"/>
      <c r="DB68" s="5"/>
      <c r="DC68" s="1"/>
      <c r="DD68" s="1"/>
      <c r="DF68" s="10">
        <f t="shared" ca="1" si="50"/>
        <v>0.80522664574628555</v>
      </c>
      <c r="DG68" s="11">
        <f t="shared" ca="1" si="51"/>
        <v>20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/>
      <c r="CZ69" s="11"/>
      <c r="DA69" s="5"/>
      <c r="DB69" s="5"/>
      <c r="DC69" s="1"/>
      <c r="DD69" s="1"/>
      <c r="DF69" s="10">
        <f t="shared" ca="1" si="50"/>
        <v>0.94788260605834262</v>
      </c>
      <c r="DG69" s="11">
        <f t="shared" ca="1" si="51"/>
        <v>5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/>
      <c r="CZ70" s="11"/>
      <c r="DA70" s="5"/>
      <c r="DB70" s="5"/>
      <c r="DC70" s="1"/>
      <c r="DD70" s="1"/>
      <c r="DF70" s="10">
        <f t="shared" ca="1" si="50"/>
        <v>0.96760123959344202</v>
      </c>
      <c r="DG70" s="11">
        <f t="shared" ca="1" si="51"/>
        <v>3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/>
      <c r="CZ71" s="11"/>
      <c r="DA71" s="5"/>
      <c r="DB71" s="5"/>
      <c r="DC71" s="1"/>
      <c r="DD71" s="1"/>
      <c r="DF71" s="10">
        <f t="shared" ca="1" si="50"/>
        <v>0.90746403967187228</v>
      </c>
      <c r="DG71" s="11">
        <f t="shared" ca="1" si="51"/>
        <v>7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/>
      <c r="CZ72" s="11"/>
      <c r="DA72" s="5"/>
      <c r="DB72" s="5"/>
      <c r="DC72" s="1"/>
      <c r="DD72" s="1"/>
      <c r="DF72" s="10">
        <f t="shared" ca="1" si="50"/>
        <v>3.5647282993872209E-2</v>
      </c>
      <c r="DG72" s="11">
        <f t="shared" ca="1" si="51"/>
        <v>90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/>
      <c r="CZ73" s="11"/>
      <c r="DA73" s="5"/>
      <c r="DB73" s="5"/>
      <c r="DC73" s="1"/>
      <c r="DD73" s="1"/>
      <c r="DF73" s="10">
        <f t="shared" ca="1" si="50"/>
        <v>0.90580094728371563</v>
      </c>
      <c r="DG73" s="11">
        <f t="shared" ca="1" si="51"/>
        <v>8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/>
      <c r="CZ74" s="11"/>
      <c r="DA74" s="5"/>
      <c r="DB74" s="5"/>
      <c r="DC74" s="1"/>
      <c r="DD74" s="1"/>
      <c r="DF74" s="10">
        <f t="shared" ca="1" si="50"/>
        <v>0.40921105863799456</v>
      </c>
      <c r="DG74" s="11">
        <f t="shared" ca="1" si="51"/>
        <v>55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/>
      <c r="CZ75" s="11"/>
      <c r="DA75" s="5"/>
      <c r="DB75" s="5"/>
      <c r="DC75" s="1"/>
      <c r="DD75" s="1"/>
      <c r="DF75" s="10">
        <f t="shared" ca="1" si="50"/>
        <v>0.32655659016417371</v>
      </c>
      <c r="DG75" s="11">
        <f t="shared" ca="1" si="51"/>
        <v>63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/>
      <c r="CZ76" s="11"/>
      <c r="DA76" s="5"/>
      <c r="DB76" s="5"/>
      <c r="DC76" s="1"/>
      <c r="DD76" s="1"/>
      <c r="DF76" s="10">
        <f t="shared" ca="1" si="50"/>
        <v>0.86369407476319726</v>
      </c>
      <c r="DG76" s="11">
        <f t="shared" ca="1" si="51"/>
        <v>11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/>
      <c r="CZ77" s="11"/>
      <c r="DA77" s="5"/>
      <c r="DB77" s="5"/>
      <c r="DC77" s="1"/>
      <c r="DD77" s="1"/>
      <c r="DF77" s="10">
        <f t="shared" ca="1" si="50"/>
        <v>0.51185910319919192</v>
      </c>
      <c r="DG77" s="11">
        <f t="shared" ca="1" si="51"/>
        <v>45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/>
      <c r="CZ78" s="11"/>
      <c r="DA78" s="5"/>
      <c r="DB78" s="5"/>
      <c r="DC78" s="1"/>
      <c r="DD78" s="1"/>
      <c r="DF78" s="10">
        <f t="shared" ca="1" si="50"/>
        <v>0.12358781665533025</v>
      </c>
      <c r="DG78" s="11">
        <f t="shared" ca="1" si="51"/>
        <v>79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/>
      <c r="CZ79" s="11"/>
      <c r="DA79" s="5"/>
      <c r="DB79" s="5"/>
      <c r="DC79" s="1"/>
      <c r="DD79" s="1"/>
      <c r="DF79" s="10">
        <f t="shared" ca="1" si="50"/>
        <v>7.1088917483197789E-2</v>
      </c>
      <c r="DG79" s="11">
        <f t="shared" ca="1" si="51"/>
        <v>87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/>
      <c r="CZ80" s="11"/>
      <c r="DA80" s="5"/>
      <c r="DB80" s="5"/>
      <c r="DC80" s="1"/>
      <c r="DD80" s="1"/>
      <c r="DF80" s="10">
        <f t="shared" ca="1" si="50"/>
        <v>0.73825106256399176</v>
      </c>
      <c r="DG80" s="11">
        <f t="shared" ca="1" si="51"/>
        <v>25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/>
      <c r="CZ81" s="11"/>
      <c r="DA81" s="5"/>
      <c r="DB81" s="5"/>
      <c r="DC81" s="1"/>
      <c r="DD81" s="1"/>
      <c r="DF81" s="10">
        <f t="shared" ca="1" si="50"/>
        <v>0.35512310992737861</v>
      </c>
      <c r="DG81" s="11">
        <f t="shared" ca="1" si="51"/>
        <v>60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50"/>
        <v>0.24358364259274667</v>
      </c>
      <c r="DG82" s="11">
        <f t="shared" ca="1" si="51"/>
        <v>68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50"/>
        <v>0.6041823454874099</v>
      </c>
      <c r="DG83" s="11">
        <f t="shared" ca="1" si="51"/>
        <v>34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50"/>
        <v>0.85026978694708799</v>
      </c>
      <c r="DG84" s="11">
        <f t="shared" ca="1" si="51"/>
        <v>15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50"/>
        <v>0.75977804441075036</v>
      </c>
      <c r="DG85" s="11">
        <f t="shared" ca="1" si="51"/>
        <v>24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50"/>
        <v>7.0507387269951205E-2</v>
      </c>
      <c r="DG86" s="11">
        <f t="shared" ca="1" si="51"/>
        <v>88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50"/>
        <v>0.86579165032046856</v>
      </c>
      <c r="DG87" s="11">
        <f t="shared" ca="1" si="51"/>
        <v>10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50"/>
        <v>0.4507982227554348</v>
      </c>
      <c r="DG88" s="11">
        <f t="shared" ca="1" si="51"/>
        <v>47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50"/>
        <v>0.52479543721665922</v>
      </c>
      <c r="DG89" s="11">
        <f t="shared" ca="1" si="51"/>
        <v>43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50"/>
        <v>0.95416379242589233</v>
      </c>
      <c r="DG90" s="11">
        <f t="shared" ca="1" si="51"/>
        <v>4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A54kG7+NKKK2WMsnKpTga4DqJVTlXLOKqxDDEUx89Xc6G+O4/MGRD0kHqYRoIxWb1ZJiYQhlF93iwgWrWiwSEQ==" saltValue="k+q2F+Jye2w7RqgGC254Pg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5265" priority="628">
      <formula>A4="A"</formula>
    </cfRule>
    <cfRule type="expression" dxfId="5264" priority="630">
      <formula>B11=0</formula>
    </cfRule>
    <cfRule type="expression" dxfId="5263" priority="627">
      <formula>AND(A4="A",B11=0)</formula>
    </cfRule>
  </conditionalFormatting>
  <conditionalFormatting sqref="B21">
    <cfRule type="expression" dxfId="5262" priority="605">
      <formula>B21=0</formula>
    </cfRule>
    <cfRule type="expression" dxfId="5261" priority="603">
      <formula>A14="A"</formula>
    </cfRule>
    <cfRule type="expression" dxfId="5260" priority="602">
      <formula>AND(A14="A",B21=0)</formula>
    </cfRule>
  </conditionalFormatting>
  <conditionalFormatting sqref="B31">
    <cfRule type="expression" dxfId="5259" priority="600">
      <formula>B31=0</formula>
    </cfRule>
    <cfRule type="expression" dxfId="5258" priority="597">
      <formula>AND(A24="A",B31=0)</formula>
    </cfRule>
    <cfRule type="expression" dxfId="5257" priority="598">
      <formula>A24="A"</formula>
    </cfRule>
  </conditionalFormatting>
  <conditionalFormatting sqref="B42">
    <cfRule type="expression" dxfId="5256" priority="1570">
      <formula>AND(A37="G",B42=0)</formula>
    </cfRule>
    <cfRule type="expression" dxfId="5255" priority="1610">
      <formula>A37="F"</formula>
    </cfRule>
    <cfRule type="expression" dxfId="5254" priority="1566">
      <formula>A37="E"</formula>
    </cfRule>
    <cfRule type="expression" dxfId="5253" priority="1592">
      <formula>AND(A37="F",B42=0)</formula>
    </cfRule>
  </conditionalFormatting>
  <conditionalFormatting sqref="B42:B45">
    <cfRule type="expression" dxfId="5252" priority="1624">
      <formula>B42=0</formula>
    </cfRule>
  </conditionalFormatting>
  <conditionalFormatting sqref="B43">
    <cfRule type="expression" dxfId="5251" priority="1577">
      <formula>AND(OR(A37="B",A37="C"),B43=0)</formula>
    </cfRule>
    <cfRule type="expression" dxfId="5250" priority="1593">
      <formula>A37="D"</formula>
    </cfRule>
    <cfRule type="expression" dxfId="5249" priority="1614">
      <formula>OR(A37="B",A37="C")</formula>
    </cfRule>
  </conditionalFormatting>
  <conditionalFormatting sqref="B44">
    <cfRule type="expression" dxfId="5248" priority="1580">
      <formula>AND(A37="A",B44=0)</formula>
    </cfRule>
    <cfRule type="expression" dxfId="5247" priority="1606">
      <formula>A37="A"</formula>
    </cfRule>
  </conditionalFormatting>
  <conditionalFormatting sqref="B52">
    <cfRule type="expression" dxfId="5246" priority="1099">
      <formula>AND(A47="G",B52=0)</formula>
    </cfRule>
    <cfRule type="expression" dxfId="5245" priority="1139">
      <formula>A47="F"</formula>
    </cfRule>
    <cfRule type="expression" dxfId="5244" priority="1121">
      <formula>AND(A47="F",B52=0)</formula>
    </cfRule>
    <cfRule type="expression" dxfId="5243" priority="1095">
      <formula>A47="E"</formula>
    </cfRule>
  </conditionalFormatting>
  <conditionalFormatting sqref="B52:B55">
    <cfRule type="expression" dxfId="5242" priority="1153">
      <formula>B52=0</formula>
    </cfRule>
  </conditionalFormatting>
  <conditionalFormatting sqref="B53">
    <cfRule type="expression" dxfId="5241" priority="1106">
      <formula>AND(OR(A47="B",A47="C"),B53=0)</formula>
    </cfRule>
    <cfRule type="expression" dxfId="5240" priority="1122">
      <formula>A47="D"</formula>
    </cfRule>
    <cfRule type="expression" dxfId="5239" priority="1143">
      <formula>OR(A47="B",A47="C")</formula>
    </cfRule>
  </conditionalFormatting>
  <conditionalFormatting sqref="B54">
    <cfRule type="expression" dxfId="5238" priority="1109">
      <formula>AND(A47="A",B54=0)</formula>
    </cfRule>
    <cfRule type="expression" dxfId="5237" priority="1135">
      <formula>A47="A"</formula>
    </cfRule>
  </conditionalFormatting>
  <conditionalFormatting sqref="B62">
    <cfRule type="expression" dxfId="5236" priority="890">
      <formula>AND(A57="F",B62=0)</formula>
    </cfRule>
    <cfRule type="expression" dxfId="5235" priority="868">
      <formula>AND(A57="G",B62=0)</formula>
    </cfRule>
    <cfRule type="expression" dxfId="5234" priority="864">
      <formula>A57="E"</formula>
    </cfRule>
    <cfRule type="expression" dxfId="5233" priority="908">
      <formula>A57="F"</formula>
    </cfRule>
  </conditionalFormatting>
  <conditionalFormatting sqref="B62:B65">
    <cfRule type="expression" dxfId="5232" priority="922">
      <formula>B62=0</formula>
    </cfRule>
  </conditionalFormatting>
  <conditionalFormatting sqref="B63">
    <cfRule type="expression" dxfId="5231" priority="875">
      <formula>AND(OR(A57="B",A57="C"),B63=0)</formula>
    </cfRule>
    <cfRule type="expression" dxfId="5230" priority="891">
      <formula>A57="D"</formula>
    </cfRule>
    <cfRule type="expression" dxfId="5229" priority="912">
      <formula>OR(A57="B",A57="C")</formula>
    </cfRule>
  </conditionalFormatting>
  <conditionalFormatting sqref="B64">
    <cfRule type="expression" dxfId="5228" priority="878">
      <formula>AND(A57="A",B64=0)</formula>
    </cfRule>
    <cfRule type="expression" dxfId="5227" priority="904">
      <formula>A57="A"</formula>
    </cfRule>
  </conditionalFormatting>
  <conditionalFormatting sqref="C42">
    <cfRule type="expression" dxfId="5226" priority="536">
      <formula>A37="G"</formula>
    </cfRule>
    <cfRule type="expression" dxfId="5225" priority="585">
      <formula>A37="F"</formula>
    </cfRule>
    <cfRule type="expression" dxfId="5224" priority="554">
      <formula>AND(A37="F",B42=0,C42=0)</formula>
    </cfRule>
    <cfRule type="expression" dxfId="5223" priority="552">
      <formula>AND(A37="B",C42=0)</formula>
    </cfRule>
    <cfRule type="expression" dxfId="5222" priority="576">
      <formula>A37="B"</formula>
    </cfRule>
    <cfRule type="expression" dxfId="5221" priority="535">
      <formula>AND(A37="G",C42=0)</formula>
    </cfRule>
  </conditionalFormatting>
  <conditionalFormatting sqref="C42:C45">
    <cfRule type="expression" dxfId="5220" priority="569">
      <formula>AND(B42=0,C42=0)</formula>
    </cfRule>
  </conditionalFormatting>
  <conditionalFormatting sqref="C43">
    <cfRule type="expression" dxfId="5219" priority="546">
      <formula>A37="D"</formula>
    </cfRule>
    <cfRule type="expression" dxfId="5218" priority="541">
      <formula>AND(OR(A37="A",A37="D"),B43=0,C43=0)</formula>
    </cfRule>
    <cfRule type="expression" dxfId="5217" priority="555">
      <formula>OR(A37="B",A37="C")</formula>
    </cfRule>
    <cfRule type="expression" dxfId="5216" priority="539">
      <formula>AND(OR(A37="B",A37="C"),B43=0,C43=0)</formula>
    </cfRule>
    <cfRule type="expression" dxfId="5215" priority="572">
      <formula>A37="A"</formula>
    </cfRule>
  </conditionalFormatting>
  <conditionalFormatting sqref="C44">
    <cfRule type="expression" dxfId="5214" priority="566">
      <formula>A37="A"</formula>
    </cfRule>
    <cfRule type="expression" dxfId="5213" priority="543">
      <formula>AND(A37="A",B44=0,C44=0)</formula>
    </cfRule>
  </conditionalFormatting>
  <conditionalFormatting sqref="C52">
    <cfRule type="expression" dxfId="5212" priority="390">
      <formula>A47="F"</formula>
    </cfRule>
    <cfRule type="expression" dxfId="5211" priority="381">
      <formula>A47="B"</formula>
    </cfRule>
    <cfRule type="expression" dxfId="5210" priority="357">
      <formula>AND(A47="B",C52=0)</formula>
    </cfRule>
    <cfRule type="expression" dxfId="5209" priority="341">
      <formula>A47="G"</formula>
    </cfRule>
    <cfRule type="expression" dxfId="5208" priority="340">
      <formula>AND(A47="G",C52=0)</formula>
    </cfRule>
    <cfRule type="expression" dxfId="5207" priority="359">
      <formula>AND(A47="F",B52=0,C52=0)</formula>
    </cfRule>
  </conditionalFormatting>
  <conditionalFormatting sqref="C52:C55">
    <cfRule type="expression" dxfId="5206" priority="374">
      <formula>AND(B52=0,C52=0)</formula>
    </cfRule>
  </conditionalFormatting>
  <conditionalFormatting sqref="C53">
    <cfRule type="expression" dxfId="5205" priority="346">
      <formula>AND(OR(A47="A",A47="D"),B53=0,C53=0)</formula>
    </cfRule>
    <cfRule type="expression" dxfId="5204" priority="344">
      <formula>AND(OR(A47="B",A47="C"),B53=0,C53=0)</formula>
    </cfRule>
    <cfRule type="expression" dxfId="5203" priority="377">
      <formula>A47="A"</formula>
    </cfRule>
    <cfRule type="expression" dxfId="5202" priority="351">
      <formula>A47="D"</formula>
    </cfRule>
    <cfRule type="expression" dxfId="5201" priority="360">
      <formula>OR(A47="B",A47="C")</formula>
    </cfRule>
  </conditionalFormatting>
  <conditionalFormatting sqref="C54">
    <cfRule type="expression" dxfId="5200" priority="371">
      <formula>A47="A"</formula>
    </cfRule>
    <cfRule type="expression" dxfId="5199" priority="348">
      <formula>AND(A47="A",B54=0,C54=0)</formula>
    </cfRule>
  </conditionalFormatting>
  <conditionalFormatting sqref="C62">
    <cfRule type="expression" dxfId="5198" priority="32">
      <formula>AND(A57="B",C62=0)</formula>
    </cfRule>
    <cfRule type="expression" dxfId="5197" priority="56">
      <formula>A57="B"</formula>
    </cfRule>
    <cfRule type="expression" dxfId="5196" priority="34">
      <formula>AND(A57="F",B62=0,C62=0)</formula>
    </cfRule>
    <cfRule type="expression" dxfId="5195" priority="16">
      <formula>A57="G"</formula>
    </cfRule>
    <cfRule type="expression" dxfId="5194" priority="65">
      <formula>A57="F"</formula>
    </cfRule>
    <cfRule type="expression" dxfId="5193" priority="15">
      <formula>AND(A57="G",C62=0)</formula>
    </cfRule>
  </conditionalFormatting>
  <conditionalFormatting sqref="C62:C65">
    <cfRule type="expression" dxfId="5192" priority="49">
      <formula>AND(B62=0,C62=0)</formula>
    </cfRule>
  </conditionalFormatting>
  <conditionalFormatting sqref="C63">
    <cfRule type="expression" dxfId="5191" priority="26">
      <formula>A57="D"</formula>
    </cfRule>
    <cfRule type="expression" dxfId="5190" priority="21">
      <formula>AND(OR(A57="A",A57="D"),B63=0,C63=0)</formula>
    </cfRule>
    <cfRule type="expression" dxfId="5189" priority="52">
      <formula>A57="A"</formula>
    </cfRule>
    <cfRule type="expression" dxfId="5188" priority="19">
      <formula>AND(OR(A57="B",A57="C"),B63=0,C63=0)</formula>
    </cfRule>
    <cfRule type="expression" dxfId="5187" priority="35">
      <formula>OR(A57="B",A57="C")</formula>
    </cfRule>
  </conditionalFormatting>
  <conditionalFormatting sqref="C64">
    <cfRule type="expression" dxfId="5186" priority="23">
      <formula>AND(A57="A",B64=0,C64=0)</formula>
    </cfRule>
    <cfRule type="expression" dxfId="5185" priority="46">
      <formula>A57="A"</formula>
    </cfRule>
  </conditionalFormatting>
  <conditionalFormatting sqref="D42">
    <cfRule type="expression" dxfId="5184" priority="549">
      <formula>AND(OR(A37="A",A37="C",A37="D"),D42=0)</formula>
    </cfRule>
    <cfRule type="expression" dxfId="5183" priority="534">
      <formula>AND(A37="G",C42=0,D42=0)</formula>
    </cfRule>
    <cfRule type="expression" dxfId="5182" priority="551">
      <formula>AND(A37="B",C42=0,D42=0)</formula>
    </cfRule>
    <cfRule type="expression" dxfId="5181" priority="553">
      <formula>AND(A37="F",B42=0,C42=0,D42=0)</formula>
    </cfRule>
    <cfRule type="expression" dxfId="5180" priority="579">
      <formula>A37="B"</formula>
    </cfRule>
    <cfRule type="expression" dxfId="5179" priority="532">
      <formula>AND(A37="E",B42=0,C42=0,D42=0)</formula>
    </cfRule>
    <cfRule type="expression" dxfId="5178" priority="575">
      <formula>OR(A37="A",A37="C",A37="D",A37="E")</formula>
    </cfRule>
    <cfRule type="expression" dxfId="5177" priority="537">
      <formula>A37="G"</formula>
    </cfRule>
    <cfRule type="expression" dxfId="5176" priority="584">
      <formula>A37="F"</formula>
    </cfRule>
  </conditionalFormatting>
  <conditionalFormatting sqref="D42:D45">
    <cfRule type="expression" dxfId="5175" priority="568">
      <formula>AND(B42=0,C42=0,D42=0)</formula>
    </cfRule>
  </conditionalFormatting>
  <conditionalFormatting sqref="D43">
    <cfRule type="expression" dxfId="5174" priority="545">
      <formula>AND(OR(A37="A",A37="D"),C43=0,D43=0)</formula>
    </cfRule>
    <cfRule type="expression" dxfId="5173" priority="540">
      <formula>AND(OR(A37="B",A37="C"),B43=0,C43=0,D43=0)</formula>
    </cfRule>
    <cfRule type="expression" dxfId="5172" priority="571">
      <formula>OR(A37="B",A37="C")</formula>
    </cfRule>
    <cfRule type="expression" dxfId="5171" priority="556">
      <formula>A37="D"</formula>
    </cfRule>
    <cfRule type="expression" dxfId="5170" priority="582">
      <formula>A37="A"</formula>
    </cfRule>
  </conditionalFormatting>
  <conditionalFormatting sqref="D44">
    <cfRule type="expression" dxfId="5169" priority="542">
      <formula>AND(A37="A",B44=0,C44=0,D44=0)</formula>
    </cfRule>
    <cfRule type="expression" dxfId="5168" priority="565">
      <formula>A37="A"</formula>
    </cfRule>
  </conditionalFormatting>
  <conditionalFormatting sqref="D52">
    <cfRule type="expression" dxfId="5167" priority="384">
      <formula>A47="B"</formula>
    </cfRule>
    <cfRule type="expression" dxfId="5166" priority="380">
      <formula>OR(A47="A",A47="C",A47="D",A47="E")</formula>
    </cfRule>
    <cfRule type="expression" dxfId="5165" priority="337">
      <formula>AND(A47="E",B52=0,C52=0,D52=0)</formula>
    </cfRule>
    <cfRule type="expression" dxfId="5164" priority="339">
      <formula>AND(A47="G",C52=0,D52=0)</formula>
    </cfRule>
    <cfRule type="expression" dxfId="5163" priority="342">
      <formula>A47="G"</formula>
    </cfRule>
    <cfRule type="expression" dxfId="5162" priority="354">
      <formula>AND(OR(A47="A",A47="C",A47="D"),D52=0)</formula>
    </cfRule>
    <cfRule type="expression" dxfId="5161" priority="356">
      <formula>AND(A47="B",C52=0,D52=0)</formula>
    </cfRule>
    <cfRule type="expression" dxfId="5160" priority="358">
      <formula>AND(A47="F",B52=0,C52=0,D52=0)</formula>
    </cfRule>
    <cfRule type="expression" dxfId="5159" priority="389">
      <formula>A47="F"</formula>
    </cfRule>
  </conditionalFormatting>
  <conditionalFormatting sqref="D52:D55">
    <cfRule type="expression" dxfId="5158" priority="373">
      <formula>AND(B52=0,C52=0,D52=0)</formula>
    </cfRule>
  </conditionalFormatting>
  <conditionalFormatting sqref="D53">
    <cfRule type="expression" dxfId="5157" priority="376">
      <formula>OR(A47="B",A47="C")</formula>
    </cfRule>
    <cfRule type="expression" dxfId="5156" priority="345">
      <formula>AND(OR(A47="B",A47="C"),B53=0,C53=0,D53=0)</formula>
    </cfRule>
    <cfRule type="expression" dxfId="5155" priority="350">
      <formula>AND(OR(A47="A",A47="D"),C53=0,D53=0)</formula>
    </cfRule>
    <cfRule type="expression" dxfId="5154" priority="361">
      <formula>A47="D"</formula>
    </cfRule>
    <cfRule type="expression" dxfId="5153" priority="387">
      <formula>A47="A"</formula>
    </cfRule>
  </conditionalFormatting>
  <conditionalFormatting sqref="D54">
    <cfRule type="expression" dxfId="5152" priority="347">
      <formula>AND(A47="A",B54=0,C54=0,D54=0)</formula>
    </cfRule>
    <cfRule type="expression" dxfId="5151" priority="370">
      <formula>A47="A"</formula>
    </cfRule>
  </conditionalFormatting>
  <conditionalFormatting sqref="D62">
    <cfRule type="expression" dxfId="5150" priority="14">
      <formula>AND(A57="G",C62=0,D62=0)</formula>
    </cfRule>
    <cfRule type="expression" dxfId="5149" priority="31">
      <formula>AND(A57="B",C62=0,D62=0)</formula>
    </cfRule>
    <cfRule type="expression" dxfId="5148" priority="33">
      <formula>AND(A57="F",B62=0,C62=0,D62=0)</formula>
    </cfRule>
    <cfRule type="expression" dxfId="5147" priority="59">
      <formula>A57="B"</formula>
    </cfRule>
    <cfRule type="expression" dxfId="5146" priority="12">
      <formula>AND(A57="E",B62=0,C62=0,D62=0)</formula>
    </cfRule>
    <cfRule type="expression" dxfId="5145" priority="64">
      <formula>A57="F"</formula>
    </cfRule>
    <cfRule type="expression" dxfId="5144" priority="17">
      <formula>A57="G"</formula>
    </cfRule>
    <cfRule type="expression" dxfId="5143" priority="55">
      <formula>OR(A57="A",A57="C",A57="D",A57="E")</formula>
    </cfRule>
    <cfRule type="expression" dxfId="5142" priority="29">
      <formula>AND(OR(A57="A",A57="C",A57="D"),D62=0)</formula>
    </cfRule>
  </conditionalFormatting>
  <conditionalFormatting sqref="D62:D65">
    <cfRule type="expression" dxfId="5141" priority="48">
      <formula>AND(B62=0,C62=0,D62=0)</formula>
    </cfRule>
  </conditionalFormatting>
  <conditionalFormatting sqref="D63">
    <cfRule type="expression" dxfId="5140" priority="62">
      <formula>A57="A"</formula>
    </cfRule>
    <cfRule type="expression" dxfId="5139" priority="20">
      <formula>AND(OR(A57="B",A57="C"),B63=0,C63=0,D63=0)</formula>
    </cfRule>
    <cfRule type="expression" dxfId="5138" priority="51">
      <formula>OR(A57="B",A57="C")</formula>
    </cfRule>
    <cfRule type="expression" dxfId="5137" priority="25">
      <formula>AND(OR(A57="A",A57="D"),C63=0,D63=0)</formula>
    </cfRule>
    <cfRule type="expression" dxfId="5136" priority="36">
      <formula>A57="D"</formula>
    </cfRule>
  </conditionalFormatting>
  <conditionalFormatting sqref="D64">
    <cfRule type="expression" dxfId="5135" priority="45">
      <formula>A57="A"</formula>
    </cfRule>
    <cfRule type="expression" dxfId="5134" priority="22">
      <formula>AND(A57="A",B64=0,C64=0,D64=0)</formula>
    </cfRule>
  </conditionalFormatting>
  <conditionalFormatting sqref="E42">
    <cfRule type="expression" dxfId="5133" priority="583">
      <formula>A37="F"</formula>
    </cfRule>
    <cfRule type="expression" dxfId="5132" priority="578">
      <formula>A37="B"</formula>
    </cfRule>
    <cfRule type="expression" dxfId="5131" priority="574">
      <formula>OR(A37="A",A37="C",A37="D",A37="E")</formula>
    </cfRule>
    <cfRule type="expression" dxfId="5130" priority="548">
      <formula>AND(OR(A37="A",A37="C",A37="D"),D42=0,E42=0)</formula>
    </cfRule>
    <cfRule type="expression" dxfId="5129" priority="530">
      <formula>AND(A37="E",B42=0,C42=0,D42=0,E42=0)</formula>
    </cfRule>
    <cfRule type="expression" dxfId="5128" priority="533">
      <formula>AND(A37="G",C42=0,D42=0,E42=0)</formula>
    </cfRule>
    <cfRule type="expression" dxfId="5127" priority="550">
      <formula>AND(A37="B",C42=0,D42=0,E42=0)</formula>
    </cfRule>
    <cfRule type="expression" dxfId="5126" priority="538">
      <formula>A37="G"</formula>
    </cfRule>
  </conditionalFormatting>
  <conditionalFormatting sqref="E42:E43 E44:F45">
    <cfRule type="expression" dxfId="5125" priority="567">
      <formula>AND(B42=0,C42=0,D42=0,E42=0)</formula>
    </cfRule>
  </conditionalFormatting>
  <conditionalFormatting sqref="E43">
    <cfRule type="expression" dxfId="5124" priority="544">
      <formula>AND(OR(A37="A",A37="D"),C43=0,D43=0,E43=0)</formula>
    </cfRule>
    <cfRule type="expression" dxfId="5123" priority="557">
      <formula>A37="D"</formula>
    </cfRule>
    <cfRule type="expression" dxfId="5122" priority="581">
      <formula>A37="A"</formula>
    </cfRule>
    <cfRule type="expression" dxfId="5121" priority="570">
      <formula>OR(A37="B",A37="C")</formula>
    </cfRule>
  </conditionalFormatting>
  <conditionalFormatting sqref="E44">
    <cfRule type="expression" dxfId="5120" priority="521">
      <formula>AND(A37="D",B42=0,C42=0,D42=0,E42=0)</formula>
    </cfRule>
  </conditionalFormatting>
  <conditionalFormatting sqref="E52">
    <cfRule type="expression" dxfId="5119" priority="353">
      <formula>AND(OR(A47="A",A47="C",A47="D"),D52=0,E52=0)</formula>
    </cfRule>
    <cfRule type="expression" dxfId="5118" priority="383">
      <formula>A47="B"</formula>
    </cfRule>
    <cfRule type="expression" dxfId="5117" priority="379">
      <formula>OR(A47="A",A47="C",A47="D",A47="E")</formula>
    </cfRule>
    <cfRule type="expression" dxfId="5116" priority="388">
      <formula>A47="F"</formula>
    </cfRule>
    <cfRule type="expression" dxfId="5115" priority="335">
      <formula>AND(A47="E",B52=0,C52=0,D52=0,E52=0)</formula>
    </cfRule>
    <cfRule type="expression" dxfId="5114" priority="343">
      <formula>A47="G"</formula>
    </cfRule>
    <cfRule type="expression" dxfId="5113" priority="355">
      <formula>AND(A47="B",C52=0,D52=0,E52=0)</formula>
    </cfRule>
    <cfRule type="expression" dxfId="5112" priority="338">
      <formula>AND(A47="G",C52=0,D52=0,E52=0)</formula>
    </cfRule>
  </conditionalFormatting>
  <conditionalFormatting sqref="E52:E53 E54:F55">
    <cfRule type="expression" dxfId="5111" priority="372">
      <formula>AND(B52=0,C52=0,D52=0,E52=0)</formula>
    </cfRule>
  </conditionalFormatting>
  <conditionalFormatting sqref="E53">
    <cfRule type="expression" dxfId="5110" priority="375">
      <formula>OR(A47="B",A47="C")</formula>
    </cfRule>
    <cfRule type="expression" dxfId="5109" priority="362">
      <formula>A47="D"</formula>
    </cfRule>
    <cfRule type="expression" dxfId="5108" priority="386">
      <formula>A47="A"</formula>
    </cfRule>
    <cfRule type="expression" dxfId="5107" priority="349">
      <formula>AND(OR(A47="A",A47="D"),C53=0,D53=0,E53=0)</formula>
    </cfRule>
  </conditionalFormatting>
  <conditionalFormatting sqref="E54">
    <cfRule type="expression" dxfId="5106" priority="326">
      <formula>AND(A47="D",B52=0,C52=0,D52=0,E52=0)</formula>
    </cfRule>
  </conditionalFormatting>
  <conditionalFormatting sqref="E62">
    <cfRule type="expression" dxfId="5105" priority="54">
      <formula>OR(A57="A",A57="C",A57="D",A57="E")</formula>
    </cfRule>
    <cfRule type="expression" dxfId="5104" priority="58">
      <formula>A57="B"</formula>
    </cfRule>
    <cfRule type="expression" dxfId="5103" priority="30">
      <formula>AND(A57="B",C62=0,D62=0,E62=0)</formula>
    </cfRule>
    <cfRule type="expression" dxfId="5102" priority="63">
      <formula>A57="F"</formula>
    </cfRule>
    <cfRule type="expression" dxfId="5101" priority="28">
      <formula>AND(OR(A57="A",A57="C",A57="D"),D62=0,E62=0)</formula>
    </cfRule>
    <cfRule type="expression" dxfId="5100" priority="13">
      <formula>AND(A57="G",C62=0,D62=0,E62=0)</formula>
    </cfRule>
    <cfRule type="expression" dxfId="5099" priority="18">
      <formula>A57="G"</formula>
    </cfRule>
    <cfRule type="expression" dxfId="5098" priority="10">
      <formula>AND(A57="E",B62=0,C62=0,D62=0,E62=0)</formula>
    </cfRule>
  </conditionalFormatting>
  <conditionalFormatting sqref="E62:E63 E64:F65">
    <cfRule type="expression" dxfId="5097" priority="47">
      <formula>AND(B62=0,C62=0,D62=0,E62=0)</formula>
    </cfRule>
  </conditionalFormatting>
  <conditionalFormatting sqref="E63">
    <cfRule type="expression" dxfId="5096" priority="50">
      <formula>OR(A57="B",A57="C")</formula>
    </cfRule>
    <cfRule type="expression" dxfId="5095" priority="37">
      <formula>A57="D"</formula>
    </cfRule>
    <cfRule type="expression" dxfId="5094" priority="24">
      <formula>AND(OR(A57="A",A57="D"),C63=0,D63=0,E63=0)</formula>
    </cfRule>
    <cfRule type="expression" dxfId="5093" priority="61">
      <formula>A57="A"</formula>
    </cfRule>
  </conditionalFormatting>
  <conditionalFormatting sqref="E64">
    <cfRule type="expression" dxfId="5092" priority="1">
      <formula>AND(A57="D",B62=0,C62=0,D62=0,E62=0)</formula>
    </cfRule>
  </conditionalFormatting>
  <conditionalFormatting sqref="E7:F7">
    <cfRule type="expression" dxfId="5091" priority="629">
      <formula>AND(E7=0,$AQ1=1)</formula>
    </cfRule>
  </conditionalFormatting>
  <conditionalFormatting sqref="E17:F17">
    <cfRule type="expression" dxfId="5090" priority="604">
      <formula>AND(E17=0,$AQ11=1)</formula>
    </cfRule>
  </conditionalFormatting>
  <conditionalFormatting sqref="E27:F27">
    <cfRule type="expression" dxfId="5089" priority="599">
      <formula>AND(E27=0,$AQ21=1)</formula>
    </cfRule>
  </conditionalFormatting>
  <conditionalFormatting sqref="E40:F40">
    <cfRule type="expression" dxfId="5088" priority="1623">
      <formula>AND(E40=0,$AQ1=1)</formula>
    </cfRule>
  </conditionalFormatting>
  <conditionalFormatting sqref="E44:F44">
    <cfRule type="expression" dxfId="5087" priority="564">
      <formula>A37="A"</formula>
    </cfRule>
  </conditionalFormatting>
  <conditionalFormatting sqref="E50:F50">
    <cfRule type="expression" dxfId="5086" priority="1152">
      <formula>AND(E50=0,$AQ4=1)</formula>
    </cfRule>
  </conditionalFormatting>
  <conditionalFormatting sqref="E54:F54">
    <cfRule type="expression" dxfId="5085" priority="369">
      <formula>A47="A"</formula>
    </cfRule>
  </conditionalFormatting>
  <conditionalFormatting sqref="E60:F60">
    <cfRule type="expression" dxfId="5084" priority="921">
      <formula>AND(E60=0,$AQ7=1)</formula>
    </cfRule>
  </conditionalFormatting>
  <conditionalFormatting sqref="E64:F64">
    <cfRule type="expression" dxfId="5083" priority="44">
      <formula>A57="A"</formula>
    </cfRule>
  </conditionalFormatting>
  <conditionalFormatting sqref="F42">
    <cfRule type="expression" dxfId="5082" priority="526">
      <formula>OR(A37="D",A37="E")</formula>
    </cfRule>
    <cfRule type="expression" dxfId="5081" priority="525">
      <formula>A37="G"</formula>
    </cfRule>
  </conditionalFormatting>
  <conditionalFormatting sqref="F43">
    <cfRule type="expression" dxfId="5080" priority="524">
      <formula>A37="D"</formula>
    </cfRule>
  </conditionalFormatting>
  <conditionalFormatting sqref="F52">
    <cfRule type="expression" dxfId="5079" priority="331">
      <formula>OR(A47="D",A47="E")</formula>
    </cfRule>
    <cfRule type="expression" dxfId="5078" priority="330">
      <formula>A47="G"</formula>
    </cfRule>
  </conditionalFormatting>
  <conditionalFormatting sqref="F53">
    <cfRule type="expression" dxfId="5077" priority="329">
      <formula>A47="D"</formula>
    </cfRule>
  </conditionalFormatting>
  <conditionalFormatting sqref="F62">
    <cfRule type="expression" dxfId="5076" priority="5">
      <formula>A57="G"</formula>
    </cfRule>
    <cfRule type="expression" dxfId="5075" priority="6">
      <formula>OR(A57="D",A57="E")</formula>
    </cfRule>
  </conditionalFormatting>
  <conditionalFormatting sqref="F63">
    <cfRule type="expression" dxfId="5074" priority="4">
      <formula>A57="D"</formula>
    </cfRule>
  </conditionalFormatting>
  <conditionalFormatting sqref="G42">
    <cfRule type="expression" dxfId="5073" priority="547">
      <formula>AND(OR(A37="A",A37="C",A37="D"),D42=0,E42=0,G42=0)</formula>
    </cfRule>
    <cfRule type="expression" dxfId="5072" priority="573">
      <formula>OR(A37="A",A37="C",A37="D",A37="E")</formula>
    </cfRule>
    <cfRule type="expression" dxfId="5071" priority="577">
      <formula>OR(A37="B",A37="F",A37="G")</formula>
    </cfRule>
  </conditionalFormatting>
  <conditionalFormatting sqref="G43">
    <cfRule type="expression" dxfId="5070" priority="561">
      <formula>OR(A37="B",A37="C")</formula>
    </cfRule>
    <cfRule type="expression" dxfId="5069" priority="559">
      <formula>A37="D"</formula>
    </cfRule>
    <cfRule type="expression" dxfId="5068" priority="531">
      <formula>A37="C"</formula>
    </cfRule>
    <cfRule type="expression" dxfId="5067" priority="580">
      <formula>A37="A"</formula>
    </cfRule>
  </conditionalFormatting>
  <conditionalFormatting sqref="G44">
    <cfRule type="expression" dxfId="5066" priority="563">
      <formula>A37="A"</formula>
    </cfRule>
  </conditionalFormatting>
  <conditionalFormatting sqref="G52">
    <cfRule type="expression" dxfId="5065" priority="382">
      <formula>OR(A47="B",A47="F",A47="G")</formula>
    </cfRule>
    <cfRule type="expression" dxfId="5064" priority="352">
      <formula>AND(OR(A47="A",A47="C",A47="D"),D52=0,E52=0,G52=0)</formula>
    </cfRule>
    <cfRule type="expression" dxfId="5063" priority="378">
      <formula>OR(A47="A",A47="C",A47="D",A47="E")</formula>
    </cfRule>
  </conditionalFormatting>
  <conditionalFormatting sqref="G53">
    <cfRule type="expression" dxfId="5062" priority="364">
      <formula>A47="D"</formula>
    </cfRule>
    <cfRule type="expression" dxfId="5061" priority="385">
      <formula>A47="A"</formula>
    </cfRule>
    <cfRule type="expression" dxfId="5060" priority="366">
      <formula>OR(A47="B",A47="C")</formula>
    </cfRule>
    <cfRule type="expression" dxfId="5059" priority="336">
      <formula>A47="C"</formula>
    </cfRule>
  </conditionalFormatting>
  <conditionalFormatting sqref="G54">
    <cfRule type="expression" dxfId="5058" priority="368">
      <formula>A47="A"</formula>
    </cfRule>
  </conditionalFormatting>
  <conditionalFormatting sqref="G62">
    <cfRule type="expression" dxfId="5057" priority="53">
      <formula>OR(A57="A",A57="C",A57="D",A57="E")</formula>
    </cfRule>
    <cfRule type="expression" dxfId="5056" priority="57">
      <formula>OR(A57="B",A57="F",A57="G")</formula>
    </cfRule>
    <cfRule type="expression" dxfId="5055" priority="27">
      <formula>AND(OR(A57="A",A57="C",A57="D"),D62=0,E62=0,G62=0)</formula>
    </cfRule>
  </conditionalFormatting>
  <conditionalFormatting sqref="G63">
    <cfRule type="expression" dxfId="5054" priority="60">
      <formula>A57="A"</formula>
    </cfRule>
    <cfRule type="expression" dxfId="5053" priority="41">
      <formula>OR(A57="B",A57="C")</formula>
    </cfRule>
    <cfRule type="expression" dxfId="5052" priority="39">
      <formula>A57="D"</formula>
    </cfRule>
    <cfRule type="expression" dxfId="5051" priority="11">
      <formula>A57="C"</formula>
    </cfRule>
  </conditionalFormatting>
  <conditionalFormatting sqref="G64">
    <cfRule type="expression" dxfId="5050" priority="43">
      <formula>A57="A"</formula>
    </cfRule>
  </conditionalFormatting>
  <conditionalFormatting sqref="G8:H8">
    <cfRule type="expression" dxfId="5049" priority="626">
      <formula>AND(E8=0,G8=0)</formula>
    </cfRule>
  </conditionalFormatting>
  <conditionalFormatting sqref="G18:H18">
    <cfRule type="expression" dxfId="5048" priority="601">
      <formula>AND(E18=0,G18=0)</formula>
    </cfRule>
  </conditionalFormatting>
  <conditionalFormatting sqref="G28:H28">
    <cfRule type="expression" dxfId="5047" priority="596">
      <formula>AND(E28=0,G28=0)</formula>
    </cfRule>
  </conditionalFormatting>
  <conditionalFormatting sqref="G41:H41">
    <cfRule type="expression" dxfId="5046" priority="1622">
      <formula>AND(E41=0,G41=0)</formula>
    </cfRule>
  </conditionalFormatting>
  <conditionalFormatting sqref="G51:H51">
    <cfRule type="expression" dxfId="5045" priority="1151">
      <formula>AND(E51=0,G51=0)</formula>
    </cfRule>
  </conditionalFormatting>
  <conditionalFormatting sqref="G61:H61">
    <cfRule type="expression" dxfId="5044" priority="920">
      <formula>AND(E61=0,G61=0)</formula>
    </cfRule>
  </conditionalFormatting>
  <conditionalFormatting sqref="H40">
    <cfRule type="expression" dxfId="5043" priority="1308">
      <formula>H40=0</formula>
    </cfRule>
  </conditionalFormatting>
  <conditionalFormatting sqref="H42">
    <cfRule type="expression" dxfId="5042" priority="528">
      <formula>OR(A37="D",A37="E")</formula>
    </cfRule>
    <cfRule type="expression" dxfId="5041" priority="527">
      <formula>A37="G"</formula>
    </cfRule>
  </conditionalFormatting>
  <conditionalFormatting sqref="H43">
    <cfRule type="expression" dxfId="5040" priority="529">
      <formula>A37="D"</formula>
    </cfRule>
  </conditionalFormatting>
  <conditionalFormatting sqref="H44">
    <cfRule type="expression" dxfId="5039" priority="522">
      <formula>D37="A"</formula>
    </cfRule>
    <cfRule type="expression" dxfId="5038" priority="523">
      <formula>AND(E44=0,F44=0,G44=0,H44=0)</formula>
    </cfRule>
  </conditionalFormatting>
  <conditionalFormatting sqref="H50">
    <cfRule type="expression" dxfId="5037" priority="1085">
      <formula>H50=0</formula>
    </cfRule>
  </conditionalFormatting>
  <conditionalFormatting sqref="H52">
    <cfRule type="expression" dxfId="5036" priority="333">
      <formula>OR(A47="D",A47="E")</formula>
    </cfRule>
    <cfRule type="expression" dxfId="5035" priority="332">
      <formula>A47="G"</formula>
    </cfRule>
  </conditionalFormatting>
  <conditionalFormatting sqref="H53">
    <cfRule type="expression" dxfId="5034" priority="334">
      <formula>A47="D"</formula>
    </cfRule>
  </conditionalFormatting>
  <conditionalFormatting sqref="H54">
    <cfRule type="expression" dxfId="5033" priority="328">
      <formula>AND(E54=0,F54=0,G54=0,H54=0)</formula>
    </cfRule>
    <cfRule type="expression" dxfId="5032" priority="327">
      <formula>D47="A"</formula>
    </cfRule>
  </conditionalFormatting>
  <conditionalFormatting sqref="H60">
    <cfRule type="expression" dxfId="5031" priority="854">
      <formula>H60=0</formula>
    </cfRule>
  </conditionalFormatting>
  <conditionalFormatting sqref="H62">
    <cfRule type="expression" dxfId="5030" priority="7">
      <formula>A57="G"</formula>
    </cfRule>
    <cfRule type="expression" dxfId="5029" priority="8">
      <formula>OR(A57="D",A57="E")</formula>
    </cfRule>
  </conditionalFormatting>
  <conditionalFormatting sqref="H63">
    <cfRule type="expression" dxfId="5028" priority="9">
      <formula>A57="D"</formula>
    </cfRule>
  </conditionalFormatting>
  <conditionalFormatting sqref="H64">
    <cfRule type="expression" dxfId="5027" priority="3">
      <formula>AND(E64=0,F64=0,G64=0,H64=0)</formula>
    </cfRule>
    <cfRule type="expression" dxfId="5026" priority="2">
      <formula>D57="A"</formula>
    </cfRule>
  </conditionalFormatting>
  <conditionalFormatting sqref="I43">
    <cfRule type="expression" dxfId="5025" priority="560">
      <formula>OR(A37="B",A37="C")</formula>
    </cfRule>
    <cfRule type="expression" dxfId="5024" priority="558">
      <formula>A37="D"</formula>
    </cfRule>
  </conditionalFormatting>
  <conditionalFormatting sqref="I44">
    <cfRule type="expression" dxfId="5023" priority="562">
      <formula>A37="A"</formula>
    </cfRule>
  </conditionalFormatting>
  <conditionalFormatting sqref="I53">
    <cfRule type="expression" dxfId="5022" priority="363">
      <formula>A47="D"</formula>
    </cfRule>
    <cfRule type="expression" dxfId="5021" priority="365">
      <formula>OR(A47="B",A47="C")</formula>
    </cfRule>
  </conditionalFormatting>
  <conditionalFormatting sqref="I54">
    <cfRule type="expression" dxfId="5020" priority="367">
      <formula>A47="A"</formula>
    </cfRule>
  </conditionalFormatting>
  <conditionalFormatting sqref="I63">
    <cfRule type="expression" dxfId="5019" priority="38">
      <formula>A57="D"</formula>
    </cfRule>
    <cfRule type="expression" dxfId="5018" priority="40">
      <formula>OR(A57="B",A57="C")</formula>
    </cfRule>
  </conditionalFormatting>
  <conditionalFormatting sqref="I64">
    <cfRule type="expression" dxfId="5017" priority="42">
      <formula>A57="A"</formula>
    </cfRule>
  </conditionalFormatting>
  <conditionalFormatting sqref="L11">
    <cfRule type="expression" dxfId="5016" priority="622">
      <formula>AND(K4="A",L11=0)</formula>
    </cfRule>
    <cfRule type="expression" dxfId="5015" priority="623">
      <formula>K4="A"</formula>
    </cfRule>
    <cfRule type="expression" dxfId="5014" priority="625">
      <formula>L11=0</formula>
    </cfRule>
  </conditionalFormatting>
  <conditionalFormatting sqref="L21">
    <cfRule type="expression" dxfId="5013" priority="607">
      <formula>AND(K14="A",L21=0)</formula>
    </cfRule>
    <cfRule type="expression" dxfId="5012" priority="608">
      <formula>K14="A"</formula>
    </cfRule>
    <cfRule type="expression" dxfId="5011" priority="610">
      <formula>L21=0</formula>
    </cfRule>
  </conditionalFormatting>
  <conditionalFormatting sqref="L31">
    <cfRule type="expression" dxfId="5010" priority="592">
      <formula>AND(K24="A",L31=0)</formula>
    </cfRule>
    <cfRule type="expression" dxfId="5009" priority="593">
      <formula>K24="A"</formula>
    </cfRule>
    <cfRule type="expression" dxfId="5008" priority="595">
      <formula>L31=0</formula>
    </cfRule>
  </conditionalFormatting>
  <conditionalFormatting sqref="L42">
    <cfRule type="expression" dxfId="5007" priority="1245">
      <formula>AND(K37="G",L42=0)</formula>
    </cfRule>
    <cfRule type="expression" dxfId="5006" priority="1267">
      <formula>AND(K37="F",L42=0)</formula>
    </cfRule>
    <cfRule type="expression" dxfId="5005" priority="1285">
      <formula>K37="F"</formula>
    </cfRule>
    <cfRule type="expression" dxfId="5004" priority="1241">
      <formula>K37="E"</formula>
    </cfRule>
  </conditionalFormatting>
  <conditionalFormatting sqref="L42:L45">
    <cfRule type="expression" dxfId="5003" priority="1299">
      <formula>L42=0</formula>
    </cfRule>
  </conditionalFormatting>
  <conditionalFormatting sqref="L43">
    <cfRule type="expression" dxfId="5002" priority="1252">
      <formula>AND(OR(K37="B",K37="C"),L43=0)</formula>
    </cfRule>
    <cfRule type="expression" dxfId="5001" priority="1268">
      <formula>K37="D"</formula>
    </cfRule>
    <cfRule type="expression" dxfId="5000" priority="1289">
      <formula>OR(K37="B",K37="C")</formula>
    </cfRule>
  </conditionalFormatting>
  <conditionalFormatting sqref="L44">
    <cfRule type="expression" dxfId="4999" priority="1281">
      <formula>K37="A"</formula>
    </cfRule>
    <cfRule type="expression" dxfId="4998" priority="1255">
      <formula>AND(K37="A",L44=0)</formula>
    </cfRule>
  </conditionalFormatting>
  <conditionalFormatting sqref="L52">
    <cfRule type="expression" dxfId="4997" priority="1018">
      <formula>K47="E"</formula>
    </cfRule>
    <cfRule type="expression" dxfId="4996" priority="1022">
      <formula>AND(K47="G",L52=0)</formula>
    </cfRule>
    <cfRule type="expression" dxfId="4995" priority="1062">
      <formula>K47="F"</formula>
    </cfRule>
    <cfRule type="expression" dxfId="4994" priority="1044">
      <formula>AND(K47="F",L52=0)</formula>
    </cfRule>
  </conditionalFormatting>
  <conditionalFormatting sqref="L52:L55">
    <cfRule type="expression" dxfId="4993" priority="1076">
      <formula>L52=0</formula>
    </cfRule>
  </conditionalFormatting>
  <conditionalFormatting sqref="L53">
    <cfRule type="expression" dxfId="4992" priority="1066">
      <formula>OR(K47="B",K47="C")</formula>
    </cfRule>
    <cfRule type="expression" dxfId="4991" priority="1045">
      <formula>K47="D"</formula>
    </cfRule>
    <cfRule type="expression" dxfId="4990" priority="1029">
      <formula>AND(OR(K47="B",K47="C"),L53=0)</formula>
    </cfRule>
  </conditionalFormatting>
  <conditionalFormatting sqref="L54">
    <cfRule type="expression" dxfId="4989" priority="1058">
      <formula>K47="A"</formula>
    </cfRule>
    <cfRule type="expression" dxfId="4988" priority="1032">
      <formula>AND(K47="A",L54=0)</formula>
    </cfRule>
  </conditionalFormatting>
  <conditionalFormatting sqref="L62">
    <cfRule type="expression" dxfId="4987" priority="831">
      <formula>K57="F"</formula>
    </cfRule>
    <cfRule type="expression" dxfId="4986" priority="813">
      <formula>AND(K57="F",L62=0)</formula>
    </cfRule>
    <cfRule type="expression" dxfId="4985" priority="791">
      <formula>AND(K57="G",L62=0)</formula>
    </cfRule>
    <cfRule type="expression" dxfId="4984" priority="787">
      <formula>K57="E"</formula>
    </cfRule>
  </conditionalFormatting>
  <conditionalFormatting sqref="L62:L65">
    <cfRule type="expression" dxfId="4983" priority="845">
      <formula>L62=0</formula>
    </cfRule>
  </conditionalFormatting>
  <conditionalFormatting sqref="L63">
    <cfRule type="expression" dxfId="4982" priority="814">
      <formula>K57="D"</formula>
    </cfRule>
    <cfRule type="expression" dxfId="4981" priority="835">
      <formula>OR(K57="B",K57="C")</formula>
    </cfRule>
    <cfRule type="expression" dxfId="4980" priority="798">
      <formula>AND(OR(K57="B",K57="C"),L63=0)</formula>
    </cfRule>
  </conditionalFormatting>
  <conditionalFormatting sqref="L64">
    <cfRule type="expression" dxfId="4979" priority="827">
      <formula>K57="A"</formula>
    </cfRule>
    <cfRule type="expression" dxfId="4978" priority="801">
      <formula>AND(K57="A",L64=0)</formula>
    </cfRule>
  </conditionalFormatting>
  <conditionalFormatting sqref="M42">
    <cfRule type="expression" dxfId="4977" priority="511">
      <formula>K37="B"</formula>
    </cfRule>
    <cfRule type="expression" dxfId="4976" priority="489">
      <formula>AND(K37="F",L42=0,M42=0)</formula>
    </cfRule>
    <cfRule type="expression" dxfId="4975" priority="471">
      <formula>K37="G"</formula>
    </cfRule>
    <cfRule type="expression" dxfId="4974" priority="487">
      <formula>AND(K37="B",M42=0)</formula>
    </cfRule>
    <cfRule type="expression" dxfId="4973" priority="520">
      <formula>K37="F"</formula>
    </cfRule>
    <cfRule type="expression" dxfId="4972" priority="470">
      <formula>AND(K37="G",M42=0)</formula>
    </cfRule>
  </conditionalFormatting>
  <conditionalFormatting sqref="M42:M45">
    <cfRule type="expression" dxfId="4971" priority="504">
      <formula>AND(L42=0,M42=0)</formula>
    </cfRule>
  </conditionalFormatting>
  <conditionalFormatting sqref="M43">
    <cfRule type="expression" dxfId="4970" priority="481">
      <formula>K37="D"</formula>
    </cfRule>
    <cfRule type="expression" dxfId="4969" priority="476">
      <formula>AND(OR(K37="A",K37="D"),L43=0,M43=0)</formula>
    </cfRule>
    <cfRule type="expression" dxfId="4968" priority="490">
      <formula>OR(K37="B",K37="C")</formula>
    </cfRule>
    <cfRule type="expression" dxfId="4967" priority="507">
      <formula>K37="A"</formula>
    </cfRule>
    <cfRule type="expression" dxfId="4966" priority="474">
      <formula>AND(OR(K37="B",K37="C"),L43=0,M43=0)</formula>
    </cfRule>
  </conditionalFormatting>
  <conditionalFormatting sqref="M44">
    <cfRule type="expression" dxfId="4965" priority="501">
      <formula>K37="A"</formula>
    </cfRule>
    <cfRule type="expression" dxfId="4964" priority="478">
      <formula>AND(K37="A",L44=0,M44=0)</formula>
    </cfRule>
  </conditionalFormatting>
  <conditionalFormatting sqref="M52">
    <cfRule type="expression" dxfId="4963" priority="275">
      <formula>AND(K47="G",M52=0)</formula>
    </cfRule>
    <cfRule type="expression" dxfId="4962" priority="276">
      <formula>K47="G"</formula>
    </cfRule>
    <cfRule type="expression" dxfId="4961" priority="316">
      <formula>K47="B"</formula>
    </cfRule>
    <cfRule type="expression" dxfId="4960" priority="325">
      <formula>K47="F"</formula>
    </cfRule>
    <cfRule type="expression" dxfId="4959" priority="292">
      <formula>AND(K47="B",M52=0)</formula>
    </cfRule>
    <cfRule type="expression" dxfId="4958" priority="294">
      <formula>AND(K47="F",L52=0,M52=0)</formula>
    </cfRule>
  </conditionalFormatting>
  <conditionalFormatting sqref="M52:M55">
    <cfRule type="expression" dxfId="4957" priority="309">
      <formula>AND(L52=0,M52=0)</formula>
    </cfRule>
  </conditionalFormatting>
  <conditionalFormatting sqref="M53">
    <cfRule type="expression" dxfId="4956" priority="312">
      <formula>K47="A"</formula>
    </cfRule>
    <cfRule type="expression" dxfId="4955" priority="279">
      <formula>AND(OR(K47="B",K47="C"),L53=0,M53=0)</formula>
    </cfRule>
    <cfRule type="expression" dxfId="4954" priority="295">
      <formula>OR(K47="B",K47="C")</formula>
    </cfRule>
    <cfRule type="expression" dxfId="4953" priority="286">
      <formula>K47="D"</formula>
    </cfRule>
    <cfRule type="expression" dxfId="4952" priority="281">
      <formula>AND(OR(K47="A",K47="D"),L53=0,M53=0)</formula>
    </cfRule>
  </conditionalFormatting>
  <conditionalFormatting sqref="M54">
    <cfRule type="expression" dxfId="4951" priority="283">
      <formula>AND(K47="A",L54=0,M54=0)</formula>
    </cfRule>
    <cfRule type="expression" dxfId="4950" priority="306">
      <formula>K47="A"</formula>
    </cfRule>
  </conditionalFormatting>
  <conditionalFormatting sqref="M62">
    <cfRule type="expression" dxfId="4949" priority="80">
      <formula>AND(K57="G",M62=0)</formula>
    </cfRule>
    <cfRule type="expression" dxfId="4948" priority="130">
      <formula>K57="F"</formula>
    </cfRule>
    <cfRule type="expression" dxfId="4947" priority="121">
      <formula>K57="B"</formula>
    </cfRule>
    <cfRule type="expression" dxfId="4946" priority="81">
      <formula>K57="G"</formula>
    </cfRule>
    <cfRule type="expression" dxfId="4945" priority="97">
      <formula>AND(K57="B",M62=0)</formula>
    </cfRule>
    <cfRule type="expression" dxfId="4944" priority="99">
      <formula>AND(K57="F",L62=0,M62=0)</formula>
    </cfRule>
  </conditionalFormatting>
  <conditionalFormatting sqref="M62:M65">
    <cfRule type="expression" dxfId="4943" priority="114">
      <formula>AND(L62=0,M62=0)</formula>
    </cfRule>
  </conditionalFormatting>
  <conditionalFormatting sqref="M63">
    <cfRule type="expression" dxfId="4942" priority="117">
      <formula>K57="A"</formula>
    </cfRule>
    <cfRule type="expression" dxfId="4941" priority="86">
      <formula>AND(OR(K57="A",K57="D"),L63=0,M63=0)</formula>
    </cfRule>
    <cfRule type="expression" dxfId="4940" priority="84">
      <formula>AND(OR(K57="B",K57="C"),L63=0,M63=0)</formula>
    </cfRule>
    <cfRule type="expression" dxfId="4939" priority="91">
      <formula>K57="D"</formula>
    </cfRule>
    <cfRule type="expression" dxfId="4938" priority="100">
      <formula>OR(K57="B",K57="C")</formula>
    </cfRule>
  </conditionalFormatting>
  <conditionalFormatting sqref="M64">
    <cfRule type="expression" dxfId="4937" priority="88">
      <formula>AND(K57="A",L64=0,M64=0)</formula>
    </cfRule>
    <cfRule type="expression" dxfId="4936" priority="111">
      <formula>K57="A"</formula>
    </cfRule>
  </conditionalFormatting>
  <conditionalFormatting sqref="N42">
    <cfRule type="expression" dxfId="4935" priority="519">
      <formula>K37="F"</formula>
    </cfRule>
    <cfRule type="expression" dxfId="4934" priority="510">
      <formula>OR(K37="A",K37="C",K37="D",K37="E")</formula>
    </cfRule>
    <cfRule type="expression" dxfId="4933" priority="486">
      <formula>AND(K37="B",M42=0,N42=0)</formula>
    </cfRule>
    <cfRule type="expression" dxfId="4932" priority="488">
      <formula>AND(K37="F",L42=0,M42=0,N42=0)</formula>
    </cfRule>
    <cfRule type="expression" dxfId="4931" priority="484">
      <formula>AND(OR(K37="A",K37="C",K37="D"),N42=0)</formula>
    </cfRule>
    <cfRule type="expression" dxfId="4930" priority="514">
      <formula>K37="B"</formula>
    </cfRule>
    <cfRule type="expression" dxfId="4929" priority="469">
      <formula>AND(K37="G",M42=0,N42=0)</formula>
    </cfRule>
    <cfRule type="expression" dxfId="4928" priority="467">
      <formula>AND(K37="E",L42=0,M42=0,N42=0)</formula>
    </cfRule>
    <cfRule type="expression" dxfId="4927" priority="472">
      <formula>K37="G"</formula>
    </cfRule>
  </conditionalFormatting>
  <conditionalFormatting sqref="N42:N45">
    <cfRule type="expression" dxfId="4926" priority="503">
      <formula>AND(L42=0,M42=0,N42=0)</formula>
    </cfRule>
  </conditionalFormatting>
  <conditionalFormatting sqref="N43">
    <cfRule type="expression" dxfId="4925" priority="491">
      <formula>K37="D"</formula>
    </cfRule>
    <cfRule type="expression" dxfId="4924" priority="517">
      <formula>K37="A"</formula>
    </cfRule>
    <cfRule type="expression" dxfId="4923" priority="506">
      <formula>OR(K37="B",K37="C")</formula>
    </cfRule>
    <cfRule type="expression" dxfId="4922" priority="475">
      <formula>AND(OR(K37="B",K37="C"),L43=0,M43=0,N43=0)</formula>
    </cfRule>
    <cfRule type="expression" dxfId="4921" priority="480">
      <formula>AND(OR(K37="A",K37="D"),M43=0,N43=0)</formula>
    </cfRule>
  </conditionalFormatting>
  <conditionalFormatting sqref="N44">
    <cfRule type="expression" dxfId="4920" priority="477">
      <formula>AND(K37="A",L44=0,M44=0,N44=0)</formula>
    </cfRule>
    <cfRule type="expression" dxfId="4919" priority="500">
      <formula>K37="A"</formula>
    </cfRule>
  </conditionalFormatting>
  <conditionalFormatting sqref="N52">
    <cfRule type="expression" dxfId="4918" priority="319">
      <formula>K47="B"</formula>
    </cfRule>
    <cfRule type="expression" dxfId="4917" priority="324">
      <formula>K47="F"</formula>
    </cfRule>
    <cfRule type="expression" dxfId="4916" priority="277">
      <formula>K47="G"</formula>
    </cfRule>
    <cfRule type="expression" dxfId="4915" priority="289">
      <formula>AND(OR(K47="A",K47="C",K47="D"),N52=0)</formula>
    </cfRule>
    <cfRule type="expression" dxfId="4914" priority="272">
      <formula>AND(K47="E",L52=0,M52=0,N52=0)</formula>
    </cfRule>
    <cfRule type="expression" dxfId="4913" priority="274">
      <formula>AND(K47="G",M52=0,N52=0)</formula>
    </cfRule>
    <cfRule type="expression" dxfId="4912" priority="291">
      <formula>AND(K47="B",M52=0,N52=0)</formula>
    </cfRule>
    <cfRule type="expression" dxfId="4911" priority="293">
      <formula>AND(K47="F",L52=0,M52=0,N52=0)</formula>
    </cfRule>
    <cfRule type="expression" dxfId="4910" priority="315">
      <formula>OR(K47="A",K47="C",K47="D",K47="E")</formula>
    </cfRule>
  </conditionalFormatting>
  <conditionalFormatting sqref="N52:N55">
    <cfRule type="expression" dxfId="4909" priority="308">
      <formula>AND(L52=0,M52=0,N52=0)</formula>
    </cfRule>
  </conditionalFormatting>
  <conditionalFormatting sqref="N53">
    <cfRule type="expression" dxfId="4908" priority="311">
      <formula>OR(K47="B",K47="C")</formula>
    </cfRule>
    <cfRule type="expression" dxfId="4907" priority="285">
      <formula>AND(OR(K47="A",K47="D"),M53=0,N53=0)</formula>
    </cfRule>
    <cfRule type="expression" dxfId="4906" priority="280">
      <formula>AND(OR(K47="B",K47="C"),L53=0,M53=0,N53=0)</formula>
    </cfRule>
    <cfRule type="expression" dxfId="4905" priority="322">
      <formula>K47="A"</formula>
    </cfRule>
    <cfRule type="expression" dxfId="4904" priority="296">
      <formula>K47="D"</formula>
    </cfRule>
  </conditionalFormatting>
  <conditionalFormatting sqref="N54">
    <cfRule type="expression" dxfId="4903" priority="305">
      <formula>K47="A"</formula>
    </cfRule>
    <cfRule type="expression" dxfId="4902" priority="282">
      <formula>AND(K47="A",L54=0,M54=0,N54=0)</formula>
    </cfRule>
  </conditionalFormatting>
  <conditionalFormatting sqref="N62">
    <cfRule type="expression" dxfId="4901" priority="120">
      <formula>OR(K57="A",K57="C",K57="D",K57="E")</formula>
    </cfRule>
    <cfRule type="expression" dxfId="4900" priority="96">
      <formula>AND(K57="B",M62=0,N62=0)</formula>
    </cfRule>
    <cfRule type="expression" dxfId="4899" priority="79">
      <formula>AND(K57="G",M62=0,N62=0)</formula>
    </cfRule>
    <cfRule type="expression" dxfId="4898" priority="77">
      <formula>AND(K57="E",L62=0,M62=0,N62=0)</formula>
    </cfRule>
    <cfRule type="expression" dxfId="4897" priority="82">
      <formula>K57="G"</formula>
    </cfRule>
    <cfRule type="expression" dxfId="4896" priority="124">
      <formula>K57="B"</formula>
    </cfRule>
    <cfRule type="expression" dxfId="4895" priority="129">
      <formula>K57="F"</formula>
    </cfRule>
    <cfRule type="expression" dxfId="4894" priority="98">
      <formula>AND(K57="F",L62=0,M62=0,N62=0)</formula>
    </cfRule>
    <cfRule type="expression" dxfId="4893" priority="94">
      <formula>AND(OR(K57="A",K57="C",K57="D"),N62=0)</formula>
    </cfRule>
  </conditionalFormatting>
  <conditionalFormatting sqref="N62:N65">
    <cfRule type="expression" dxfId="4892" priority="113">
      <formula>AND(L62=0,M62=0,N62=0)</formula>
    </cfRule>
  </conditionalFormatting>
  <conditionalFormatting sqref="N63">
    <cfRule type="expression" dxfId="4891" priority="127">
      <formula>K57="A"</formula>
    </cfRule>
    <cfRule type="expression" dxfId="4890" priority="101">
      <formula>K57="D"</formula>
    </cfRule>
    <cfRule type="expression" dxfId="4889" priority="116">
      <formula>OR(K57="B",K57="C")</formula>
    </cfRule>
    <cfRule type="expression" dxfId="4888" priority="90">
      <formula>AND(OR(K57="A",K57="D"),M63=0,N63=0)</formula>
    </cfRule>
    <cfRule type="expression" dxfId="4887" priority="85">
      <formula>AND(OR(K57="B",K57="C"),L63=0,M63=0,N63=0)</formula>
    </cfRule>
  </conditionalFormatting>
  <conditionalFormatting sqref="N64">
    <cfRule type="expression" dxfId="4886" priority="110">
      <formula>K57="A"</formula>
    </cfRule>
    <cfRule type="expression" dxfId="4885" priority="87">
      <formula>AND(K57="A",L64=0,M64=0,N64=0)</formula>
    </cfRule>
  </conditionalFormatting>
  <conditionalFormatting sqref="O42">
    <cfRule type="expression" dxfId="4884" priority="485">
      <formula>AND(K37="B",M42=0,N42=0,O42=0)</formula>
    </cfRule>
    <cfRule type="expression" dxfId="4883" priority="518">
      <formula>K37="F"</formula>
    </cfRule>
    <cfRule type="expression" dxfId="4882" priority="513">
      <formula>K37="B"</formula>
    </cfRule>
    <cfRule type="expression" dxfId="4881" priority="473">
      <formula>K37="G"</formula>
    </cfRule>
    <cfRule type="expression" dxfId="4880" priority="509">
      <formula>OR(K37="A",K37="C",K37="D",K37="E")</formula>
    </cfRule>
    <cfRule type="expression" dxfId="4879" priority="468">
      <formula>AND(K37="G",M42=0,N42=0,O42=0)</formula>
    </cfRule>
    <cfRule type="expression" dxfId="4878" priority="465">
      <formula>AND(K37="E",L42=0,M42=0,N42=0,O42=0)</formula>
    </cfRule>
    <cfRule type="expression" dxfId="4877" priority="483">
      <formula>AND(OR(K37="A",K37="C",K37="D"),N42=0,O42=0)</formula>
    </cfRule>
  </conditionalFormatting>
  <conditionalFormatting sqref="O42:O43 O44:P45">
    <cfRule type="expression" dxfId="4876" priority="502">
      <formula>AND(L42=0,M42=0,N42=0,O42=0)</formula>
    </cfRule>
  </conditionalFormatting>
  <conditionalFormatting sqref="O43">
    <cfRule type="expression" dxfId="4875" priority="516">
      <formula>K37="A"</formula>
    </cfRule>
    <cfRule type="expression" dxfId="4874" priority="505">
      <formula>OR(K37="B",K37="C")</formula>
    </cfRule>
    <cfRule type="expression" dxfId="4873" priority="492">
      <formula>K37="D"</formula>
    </cfRule>
    <cfRule type="expression" dxfId="4872" priority="479">
      <formula>AND(OR(K37="A",K37="D"),M43=0,N43=0,O43=0)</formula>
    </cfRule>
  </conditionalFormatting>
  <conditionalFormatting sqref="O44">
    <cfRule type="expression" dxfId="4871" priority="456">
      <formula>AND(K37="D",L42=0,M42=0,N42=0,O42=0)</formula>
    </cfRule>
  </conditionalFormatting>
  <conditionalFormatting sqref="O52">
    <cfRule type="expression" dxfId="4870" priority="318">
      <formula>K47="B"</formula>
    </cfRule>
    <cfRule type="expression" dxfId="4869" priority="314">
      <formula>OR(K47="A",K47="C",K47="D",K47="E")</formula>
    </cfRule>
    <cfRule type="expression" dxfId="4868" priority="278">
      <formula>K47="G"</formula>
    </cfRule>
    <cfRule type="expression" dxfId="4867" priority="290">
      <formula>AND(K47="B",M52=0,N52=0,O52=0)</formula>
    </cfRule>
    <cfRule type="expression" dxfId="4866" priority="288">
      <formula>AND(OR(K47="A",K47="C",K47="D"),N52=0,O52=0)</formula>
    </cfRule>
    <cfRule type="expression" dxfId="4865" priority="270">
      <formula>AND(K47="E",L52=0,M52=0,N52=0,O52=0)</formula>
    </cfRule>
    <cfRule type="expression" dxfId="4864" priority="273">
      <formula>AND(K47="G",M52=0,N52=0,O52=0)</formula>
    </cfRule>
    <cfRule type="expression" dxfId="4863" priority="323">
      <formula>K47="F"</formula>
    </cfRule>
  </conditionalFormatting>
  <conditionalFormatting sqref="O52:O53 O54:P55">
    <cfRule type="expression" dxfId="4862" priority="307">
      <formula>AND(L52=0,M52=0,N52=0,O52=0)</formula>
    </cfRule>
  </conditionalFormatting>
  <conditionalFormatting sqref="O53">
    <cfRule type="expression" dxfId="4861" priority="310">
      <formula>OR(K47="B",K47="C")</formula>
    </cfRule>
    <cfRule type="expression" dxfId="4860" priority="284">
      <formula>AND(OR(K47="A",K47="D"),M53=0,N53=0,O53=0)</formula>
    </cfRule>
    <cfRule type="expression" dxfId="4859" priority="297">
      <formula>K47="D"</formula>
    </cfRule>
    <cfRule type="expression" dxfId="4858" priority="321">
      <formula>K47="A"</formula>
    </cfRule>
  </conditionalFormatting>
  <conditionalFormatting sqref="O54">
    <cfRule type="expression" dxfId="4857" priority="261">
      <formula>AND(K47="D",L52=0,M52=0,N52=0,O52=0)</formula>
    </cfRule>
  </conditionalFormatting>
  <conditionalFormatting sqref="O62">
    <cfRule type="expression" dxfId="4856" priority="75">
      <formula>AND(K57="E",L62=0,M62=0,N62=0,O62=0)</formula>
    </cfRule>
    <cfRule type="expression" dxfId="4855" priority="78">
      <formula>AND(K57="G",M62=0,N62=0,O62=0)</formula>
    </cfRule>
    <cfRule type="expression" dxfId="4854" priority="83">
      <formula>K57="G"</formula>
    </cfRule>
    <cfRule type="expression" dxfId="4853" priority="93">
      <formula>AND(OR(K57="A",K57="C",K57="D"),N62=0,O62=0)</formula>
    </cfRule>
    <cfRule type="expression" dxfId="4852" priority="119">
      <formula>OR(K57="A",K57="C",K57="D",K57="E")</formula>
    </cfRule>
    <cfRule type="expression" dxfId="4851" priority="123">
      <formula>K57="B"</formula>
    </cfRule>
    <cfRule type="expression" dxfId="4850" priority="128">
      <formula>K57="F"</formula>
    </cfRule>
    <cfRule type="expression" dxfId="4849" priority="95">
      <formula>AND(K57="B",M62=0,N62=0,O62=0)</formula>
    </cfRule>
  </conditionalFormatting>
  <conditionalFormatting sqref="O62:O63 O64:P65">
    <cfRule type="expression" dxfId="4848" priority="112">
      <formula>AND(L62=0,M62=0,N62=0,O62=0)</formula>
    </cfRule>
  </conditionalFormatting>
  <conditionalFormatting sqref="O63">
    <cfRule type="expression" dxfId="4847" priority="102">
      <formula>K57="D"</formula>
    </cfRule>
    <cfRule type="expression" dxfId="4846" priority="126">
      <formula>K57="A"</formula>
    </cfRule>
    <cfRule type="expression" dxfId="4845" priority="89">
      <formula>AND(OR(K57="A",K57="D"),M63=0,N63=0,O63=0)</formula>
    </cfRule>
    <cfRule type="expression" dxfId="4844" priority="115">
      <formula>OR(K57="B",K57="C")</formula>
    </cfRule>
  </conditionalFormatting>
  <conditionalFormatting sqref="O64">
    <cfRule type="expression" dxfId="4843" priority="66">
      <formula>AND(K57="D",L62=0,M62=0,N62=0,O62=0)</formula>
    </cfRule>
  </conditionalFormatting>
  <conditionalFormatting sqref="O7:P7">
    <cfRule type="expression" dxfId="4842" priority="624">
      <formula>AND(O7=0,$AQ1=1)</formula>
    </cfRule>
  </conditionalFormatting>
  <conditionalFormatting sqref="O17:P17">
    <cfRule type="expression" dxfId="4841" priority="609">
      <formula>AND(O17=0,$AQ11=1)</formula>
    </cfRule>
  </conditionalFormatting>
  <conditionalFormatting sqref="O27:P27">
    <cfRule type="expression" dxfId="4840" priority="594">
      <formula>AND(O27=0,$AQ21=1)</formula>
    </cfRule>
  </conditionalFormatting>
  <conditionalFormatting sqref="O40:P40">
    <cfRule type="expression" dxfId="4839" priority="1298">
      <formula>AND(O40=0,$AQ2=1)</formula>
    </cfRule>
  </conditionalFormatting>
  <conditionalFormatting sqref="O44:P44">
    <cfRule type="expression" dxfId="4838" priority="499">
      <formula>K37="A"</formula>
    </cfRule>
  </conditionalFormatting>
  <conditionalFormatting sqref="O50:P50">
    <cfRule type="expression" dxfId="4837" priority="1075">
      <formula>AND(O50=0,$AQ5=1)</formula>
    </cfRule>
  </conditionalFormatting>
  <conditionalFormatting sqref="O54:P54">
    <cfRule type="expression" dxfId="4836" priority="304">
      <formula>K47="A"</formula>
    </cfRule>
  </conditionalFormatting>
  <conditionalFormatting sqref="O60:P60">
    <cfRule type="expression" dxfId="4835" priority="844">
      <formula>AND(O60=0,$AQ8=1)</formula>
    </cfRule>
  </conditionalFormatting>
  <conditionalFormatting sqref="O64:P64">
    <cfRule type="expression" dxfId="4834" priority="109">
      <formula>K57="A"</formula>
    </cfRule>
  </conditionalFormatting>
  <conditionalFormatting sqref="P42">
    <cfRule type="expression" dxfId="4833" priority="460">
      <formula>K37="G"</formula>
    </cfRule>
    <cfRule type="expression" dxfId="4832" priority="461">
      <formula>OR(K37="D",K37="E")</formula>
    </cfRule>
  </conditionalFormatting>
  <conditionalFormatting sqref="P43">
    <cfRule type="expression" dxfId="4831" priority="459">
      <formula>K37="D"</formula>
    </cfRule>
  </conditionalFormatting>
  <conditionalFormatting sqref="P52">
    <cfRule type="expression" dxfId="4830" priority="266">
      <formula>OR(K47="D",K47="E")</formula>
    </cfRule>
    <cfRule type="expression" dxfId="4829" priority="265">
      <formula>K47="G"</formula>
    </cfRule>
  </conditionalFormatting>
  <conditionalFormatting sqref="P53">
    <cfRule type="expression" dxfId="4828" priority="264">
      <formula>K47="D"</formula>
    </cfRule>
  </conditionalFormatting>
  <conditionalFormatting sqref="P62">
    <cfRule type="expression" dxfId="4827" priority="70">
      <formula>K57="G"</formula>
    </cfRule>
    <cfRule type="expression" dxfId="4826" priority="71">
      <formula>OR(K57="D",K57="E")</formula>
    </cfRule>
  </conditionalFormatting>
  <conditionalFormatting sqref="P63">
    <cfRule type="expression" dxfId="4825" priority="69">
      <formula>K57="D"</formula>
    </cfRule>
  </conditionalFormatting>
  <conditionalFormatting sqref="Q42">
    <cfRule type="expression" dxfId="4824" priority="482">
      <formula>AND(OR(K37="A",K37="C",K37="D"),N42=0,O42=0,Q42=0)</formula>
    </cfRule>
    <cfRule type="expression" dxfId="4823" priority="512">
      <formula>OR(K37="B",K37="F",K37="G")</formula>
    </cfRule>
    <cfRule type="expression" dxfId="4822" priority="508">
      <formula>OR(K37="A",K37="C",K37="D",K37="E")</formula>
    </cfRule>
  </conditionalFormatting>
  <conditionalFormatting sqref="Q43">
    <cfRule type="expression" dxfId="4821" priority="494">
      <formula>K37="D"</formula>
    </cfRule>
    <cfRule type="expression" dxfId="4820" priority="496">
      <formula>OR(K37="B",K37="C")</formula>
    </cfRule>
    <cfRule type="expression" dxfId="4819" priority="466">
      <formula>K37="C"</formula>
    </cfRule>
    <cfRule type="expression" dxfId="4818" priority="515">
      <formula>K37="A"</formula>
    </cfRule>
  </conditionalFormatting>
  <conditionalFormatting sqref="Q44">
    <cfRule type="expression" dxfId="4817" priority="498">
      <formula>K37="A"</formula>
    </cfRule>
  </conditionalFormatting>
  <conditionalFormatting sqref="Q52">
    <cfRule type="expression" dxfId="4816" priority="287">
      <formula>AND(OR(K47="A",K47="C",K47="D"),N52=0,O52=0,Q52=0)</formula>
    </cfRule>
    <cfRule type="expression" dxfId="4815" priority="317">
      <formula>OR(K47="B",K47="F",K47="G")</formula>
    </cfRule>
    <cfRule type="expression" dxfId="4814" priority="313">
      <formula>OR(K47="A",K47="C",K47="D",K47="E")</formula>
    </cfRule>
  </conditionalFormatting>
  <conditionalFormatting sqref="Q53">
    <cfRule type="expression" dxfId="4813" priority="271">
      <formula>K47="C"</formula>
    </cfRule>
    <cfRule type="expression" dxfId="4812" priority="299">
      <formula>K47="D"</formula>
    </cfRule>
    <cfRule type="expression" dxfId="4811" priority="301">
      <formula>OR(K47="B",K47="C")</formula>
    </cfRule>
    <cfRule type="expression" dxfId="4810" priority="320">
      <formula>K47="A"</formula>
    </cfRule>
  </conditionalFormatting>
  <conditionalFormatting sqref="Q54">
    <cfRule type="expression" dxfId="4809" priority="303">
      <formula>K47="A"</formula>
    </cfRule>
  </conditionalFormatting>
  <conditionalFormatting sqref="Q62">
    <cfRule type="expression" dxfId="4808" priority="92">
      <formula>AND(OR(K57="A",K57="C",K57="D"),N62=0,O62=0,Q62=0)</formula>
    </cfRule>
    <cfRule type="expression" dxfId="4807" priority="122">
      <formula>OR(K57="B",K57="F",K57="G")</formula>
    </cfRule>
    <cfRule type="expression" dxfId="4806" priority="118">
      <formula>OR(K57="A",K57="C",K57="D",K57="E")</formula>
    </cfRule>
  </conditionalFormatting>
  <conditionalFormatting sqref="Q63">
    <cfRule type="expression" dxfId="4805" priority="76">
      <formula>K57="C"</formula>
    </cfRule>
    <cfRule type="expression" dxfId="4804" priority="106">
      <formula>OR(K57="B",K57="C")</formula>
    </cfRule>
    <cfRule type="expression" dxfId="4803" priority="125">
      <formula>K57="A"</formula>
    </cfRule>
    <cfRule type="expression" dxfId="4802" priority="104">
      <formula>K57="D"</formula>
    </cfRule>
  </conditionalFormatting>
  <conditionalFormatting sqref="Q64">
    <cfRule type="expression" dxfId="4801" priority="108">
      <formula>K57="A"</formula>
    </cfRule>
  </conditionalFormatting>
  <conditionalFormatting sqref="Q8:R8">
    <cfRule type="expression" dxfId="4800" priority="621">
      <formula>AND(O8=0,Q8=0)</formula>
    </cfRule>
  </conditionalFormatting>
  <conditionalFormatting sqref="Q18:R18">
    <cfRule type="expression" dxfId="4799" priority="606">
      <formula>AND(O18=0,Q18=0)</formula>
    </cfRule>
  </conditionalFormatting>
  <conditionalFormatting sqref="Q28:R28">
    <cfRule type="expression" dxfId="4798" priority="591">
      <formula>AND(O28=0,Q28=0)</formula>
    </cfRule>
  </conditionalFormatting>
  <conditionalFormatting sqref="Q41:R41">
    <cfRule type="expression" dxfId="4797" priority="1297">
      <formula>AND(O41=0,Q41=0)</formula>
    </cfRule>
  </conditionalFormatting>
  <conditionalFormatting sqref="Q51:R51">
    <cfRule type="expression" dxfId="4796" priority="1074">
      <formula>AND(O51=0,Q51=0)</formula>
    </cfRule>
  </conditionalFormatting>
  <conditionalFormatting sqref="Q61:R61">
    <cfRule type="expression" dxfId="4795" priority="843">
      <formula>AND(O61=0,Q61=0)</formula>
    </cfRule>
  </conditionalFormatting>
  <conditionalFormatting sqref="R40">
    <cfRule type="expression" dxfId="4794" priority="1235">
      <formula>R40=0</formula>
    </cfRule>
  </conditionalFormatting>
  <conditionalFormatting sqref="R42">
    <cfRule type="expression" dxfId="4793" priority="462">
      <formula>K37="G"</formula>
    </cfRule>
    <cfRule type="expression" dxfId="4792" priority="463">
      <formula>OR(K37="D",K37="E")</formula>
    </cfRule>
  </conditionalFormatting>
  <conditionalFormatting sqref="R43">
    <cfRule type="expression" dxfId="4791" priority="464">
      <formula>K37="D"</formula>
    </cfRule>
  </conditionalFormatting>
  <conditionalFormatting sqref="R44">
    <cfRule type="expression" dxfId="4790" priority="457">
      <formula>N37="A"</formula>
    </cfRule>
    <cfRule type="expression" dxfId="4789" priority="458">
      <formula>AND(O44=0,P44=0,Q44=0,R44=0)</formula>
    </cfRule>
  </conditionalFormatting>
  <conditionalFormatting sqref="R50">
    <cfRule type="expression" dxfId="4788" priority="1008">
      <formula>R50=0</formula>
    </cfRule>
  </conditionalFormatting>
  <conditionalFormatting sqref="R52">
    <cfRule type="expression" dxfId="4787" priority="267">
      <formula>K47="G"</formula>
    </cfRule>
    <cfRule type="expression" dxfId="4786" priority="268">
      <formula>OR(K47="D",K47="E")</formula>
    </cfRule>
  </conditionalFormatting>
  <conditionalFormatting sqref="R53">
    <cfRule type="expression" dxfId="4785" priority="269">
      <formula>K47="D"</formula>
    </cfRule>
  </conditionalFormatting>
  <conditionalFormatting sqref="R54">
    <cfRule type="expression" dxfId="4784" priority="263">
      <formula>AND(O54=0,P54=0,Q54=0,R54=0)</formula>
    </cfRule>
    <cfRule type="expression" dxfId="4783" priority="262">
      <formula>N47="A"</formula>
    </cfRule>
  </conditionalFormatting>
  <conditionalFormatting sqref="R60">
    <cfRule type="expression" dxfId="4782" priority="777">
      <formula>R60=0</formula>
    </cfRule>
  </conditionalFormatting>
  <conditionalFormatting sqref="R62">
    <cfRule type="expression" dxfId="4781" priority="73">
      <formula>OR(K57="D",K57="E")</formula>
    </cfRule>
    <cfRule type="expression" dxfId="4780" priority="72">
      <formula>K57="G"</formula>
    </cfRule>
  </conditionalFormatting>
  <conditionalFormatting sqref="R63">
    <cfRule type="expression" dxfId="4779" priority="74">
      <formula>K57="D"</formula>
    </cfRule>
  </conditionalFormatting>
  <conditionalFormatting sqref="R64">
    <cfRule type="expression" dxfId="4778" priority="67">
      <formula>N57="A"</formula>
    </cfRule>
    <cfRule type="expression" dxfId="4777" priority="68">
      <formula>AND(O64=0,P64=0,Q64=0,R64=0)</formula>
    </cfRule>
  </conditionalFormatting>
  <conditionalFormatting sqref="S43">
    <cfRule type="expression" dxfId="4776" priority="493">
      <formula>K37="D"</formula>
    </cfRule>
    <cfRule type="expression" dxfId="4775" priority="495">
      <formula>OR(K37="B",K37="C")</formula>
    </cfRule>
  </conditionalFormatting>
  <conditionalFormatting sqref="S44">
    <cfRule type="expression" dxfId="4774" priority="497">
      <formula>K37="A"</formula>
    </cfRule>
  </conditionalFormatting>
  <conditionalFormatting sqref="S53">
    <cfRule type="expression" dxfId="4773" priority="300">
      <formula>OR(K47="B",K47="C")</formula>
    </cfRule>
    <cfRule type="expression" dxfId="4772" priority="298">
      <formula>K47="D"</formula>
    </cfRule>
  </conditionalFormatting>
  <conditionalFormatting sqref="S54">
    <cfRule type="expression" dxfId="4771" priority="302">
      <formula>K47="A"</formula>
    </cfRule>
  </conditionalFormatting>
  <conditionalFormatting sqref="S63">
    <cfRule type="expression" dxfId="4770" priority="105">
      <formula>OR(K57="B",K57="C")</formula>
    </cfRule>
    <cfRule type="expression" dxfId="4769" priority="103">
      <formula>K57="D"</formula>
    </cfRule>
  </conditionalFormatting>
  <conditionalFormatting sqref="S64">
    <cfRule type="expression" dxfId="4768" priority="107">
      <formula>K57="A"</formula>
    </cfRule>
  </conditionalFormatting>
  <conditionalFormatting sqref="V11">
    <cfRule type="expression" dxfId="4767" priority="618">
      <formula>U4="A"</formula>
    </cfRule>
    <cfRule type="expression" dxfId="4766" priority="617">
      <formula>AND(U4="A",V11=0)</formula>
    </cfRule>
    <cfRule type="expression" dxfId="4765" priority="620">
      <formula>V11=0</formula>
    </cfRule>
  </conditionalFormatting>
  <conditionalFormatting sqref="V21">
    <cfRule type="expression" dxfId="4764" priority="612">
      <formula>AND(U14="A",V21=0)</formula>
    </cfRule>
    <cfRule type="expression" dxfId="4763" priority="613">
      <formula>U14="A"</formula>
    </cfRule>
    <cfRule type="expression" dxfId="4762" priority="615">
      <formula>V21=0</formula>
    </cfRule>
  </conditionalFormatting>
  <conditionalFormatting sqref="V31">
    <cfRule type="expression" dxfId="4761" priority="587">
      <formula>AND(U24="A",V31=0)</formula>
    </cfRule>
    <cfRule type="expression" dxfId="4760" priority="588">
      <formula>U24="A"</formula>
    </cfRule>
    <cfRule type="expression" dxfId="4759" priority="590">
      <formula>V31=0</formula>
    </cfRule>
  </conditionalFormatting>
  <conditionalFormatting sqref="V42">
    <cfRule type="expression" dxfId="4758" priority="1212">
      <formula>U37="F"</formula>
    </cfRule>
    <cfRule type="expression" dxfId="4757" priority="1168">
      <formula>U37="E"</formula>
    </cfRule>
    <cfRule type="expression" dxfId="4756" priority="1172">
      <formula>AND(U37="G",V42=0)</formula>
    </cfRule>
    <cfRule type="expression" dxfId="4755" priority="1194">
      <formula>AND(U37="F",V42=0)</formula>
    </cfRule>
  </conditionalFormatting>
  <conditionalFormatting sqref="V42:V45">
    <cfRule type="expression" dxfId="4754" priority="1226">
      <formula>V42=0</formula>
    </cfRule>
  </conditionalFormatting>
  <conditionalFormatting sqref="V43">
    <cfRule type="expression" dxfId="4753" priority="1179">
      <formula>AND(OR(U37="B",U37="C"),V43=0)</formula>
    </cfRule>
    <cfRule type="expression" dxfId="4752" priority="1195">
      <formula>U37="D"</formula>
    </cfRule>
    <cfRule type="expression" dxfId="4751" priority="1216">
      <formula>OR(U37="B",U37="C")</formula>
    </cfRule>
  </conditionalFormatting>
  <conditionalFormatting sqref="V44">
    <cfRule type="expression" dxfId="4750" priority="1182">
      <formula>AND(U37="A",V44=0)</formula>
    </cfRule>
    <cfRule type="expression" dxfId="4749" priority="1208">
      <formula>U37="A"</formula>
    </cfRule>
  </conditionalFormatting>
  <conditionalFormatting sqref="V52">
    <cfRule type="expression" dxfId="4748" priority="967">
      <formula>AND(U47="F",V52=0)</formula>
    </cfRule>
    <cfRule type="expression" dxfId="4747" priority="941">
      <formula>U47="E"</formula>
    </cfRule>
    <cfRule type="expression" dxfId="4746" priority="985">
      <formula>U47="F"</formula>
    </cfRule>
    <cfRule type="expression" dxfId="4745" priority="945">
      <formula>AND(U47="G",V52=0)</formula>
    </cfRule>
  </conditionalFormatting>
  <conditionalFormatting sqref="V52:V55">
    <cfRule type="expression" dxfId="4744" priority="999">
      <formula>V52=0</formula>
    </cfRule>
  </conditionalFormatting>
  <conditionalFormatting sqref="V53">
    <cfRule type="expression" dxfId="4743" priority="968">
      <formula>U47="D"</formula>
    </cfRule>
    <cfRule type="expression" dxfId="4742" priority="952">
      <formula>AND(OR(U47="B",U47="C"),V53=0)</formula>
    </cfRule>
    <cfRule type="expression" dxfId="4741" priority="989">
      <formula>OR(U47="B",U47="C")</formula>
    </cfRule>
  </conditionalFormatting>
  <conditionalFormatting sqref="V54">
    <cfRule type="expression" dxfId="4740" priority="955">
      <formula>AND(U47="A",V54=0)</formula>
    </cfRule>
    <cfRule type="expression" dxfId="4739" priority="981">
      <formula>U47="A"</formula>
    </cfRule>
  </conditionalFormatting>
  <conditionalFormatting sqref="V62">
    <cfRule type="expression" dxfId="4738" priority="714">
      <formula>AND(U57="G",V62=0)</formula>
    </cfRule>
    <cfRule type="expression" dxfId="4737" priority="754">
      <formula>U57="F"</formula>
    </cfRule>
    <cfRule type="expression" dxfId="4736" priority="736">
      <formula>AND(U57="F",V62=0)</formula>
    </cfRule>
    <cfRule type="expression" dxfId="4735" priority="710">
      <formula>U57="E"</formula>
    </cfRule>
  </conditionalFormatting>
  <conditionalFormatting sqref="V62:V65">
    <cfRule type="expression" dxfId="4734" priority="768">
      <formula>V62=0</formula>
    </cfRule>
  </conditionalFormatting>
  <conditionalFormatting sqref="V63">
    <cfRule type="expression" dxfId="4733" priority="737">
      <formula>U57="D"</formula>
    </cfRule>
    <cfRule type="expression" dxfId="4732" priority="721">
      <formula>AND(OR(U57="B",U57="C"),V63=0)</formula>
    </cfRule>
    <cfRule type="expression" dxfId="4731" priority="758">
      <formula>OR(U57="B",U57="C")</formula>
    </cfRule>
  </conditionalFormatting>
  <conditionalFormatting sqref="V64">
    <cfRule type="expression" dxfId="4730" priority="750">
      <formula>U57="A"</formula>
    </cfRule>
    <cfRule type="expression" dxfId="4729" priority="724">
      <formula>AND(U57="A",V64=0)</formula>
    </cfRule>
  </conditionalFormatting>
  <conditionalFormatting sqref="W42">
    <cfRule type="expression" dxfId="4728" priority="424">
      <formula>AND(U37="F",V42=0,W42=0)</formula>
    </cfRule>
    <cfRule type="expression" dxfId="4727" priority="446">
      <formula>U37="B"</formula>
    </cfRule>
    <cfRule type="expression" dxfId="4726" priority="422">
      <formula>AND(U37="B",W42=0)</formula>
    </cfRule>
    <cfRule type="expression" dxfId="4725" priority="405">
      <formula>AND(U37="G",W42=0)</formula>
    </cfRule>
    <cfRule type="expression" dxfId="4724" priority="406">
      <formula>U37="G"</formula>
    </cfRule>
    <cfRule type="expression" dxfId="4723" priority="455">
      <formula>U37="F"</formula>
    </cfRule>
  </conditionalFormatting>
  <conditionalFormatting sqref="W42:W45">
    <cfRule type="expression" dxfId="4722" priority="439">
      <formula>AND(V42=0,W42=0)</formula>
    </cfRule>
  </conditionalFormatting>
  <conditionalFormatting sqref="W43">
    <cfRule type="expression" dxfId="4721" priority="442">
      <formula>U37="A"</formula>
    </cfRule>
    <cfRule type="expression" dxfId="4720" priority="411">
      <formula>AND(OR(U37="A",U37="D"),V43=0,W43=0)</formula>
    </cfRule>
    <cfRule type="expression" dxfId="4719" priority="425">
      <formula>OR(U37="B",U37="C")</formula>
    </cfRule>
    <cfRule type="expression" dxfId="4718" priority="409">
      <formula>AND(OR(U37="B",U37="C"),V43=0,W43=0)</formula>
    </cfRule>
    <cfRule type="expression" dxfId="4717" priority="416">
      <formula>U37="D"</formula>
    </cfRule>
  </conditionalFormatting>
  <conditionalFormatting sqref="W44">
    <cfRule type="expression" dxfId="4716" priority="413">
      <formula>AND(U37="A",V44=0,W44=0)</formula>
    </cfRule>
    <cfRule type="expression" dxfId="4715" priority="436">
      <formula>U37="A"</formula>
    </cfRule>
  </conditionalFormatting>
  <conditionalFormatting sqref="W52">
    <cfRule type="expression" dxfId="4714" priority="210">
      <formula>AND(U47="G",W52=0)</formula>
    </cfRule>
    <cfRule type="expression" dxfId="4713" priority="227">
      <formula>AND(U47="B",W52=0)</formula>
    </cfRule>
    <cfRule type="expression" dxfId="4712" priority="251">
      <formula>U47="B"</formula>
    </cfRule>
    <cfRule type="expression" dxfId="4711" priority="229">
      <formula>AND(U47="F",V52=0,W52=0)</formula>
    </cfRule>
    <cfRule type="expression" dxfId="4710" priority="260">
      <formula>U47="F"</formula>
    </cfRule>
    <cfRule type="expression" dxfId="4709" priority="211">
      <formula>U47="G"</formula>
    </cfRule>
  </conditionalFormatting>
  <conditionalFormatting sqref="W52:W55">
    <cfRule type="expression" dxfId="4708" priority="244">
      <formula>AND(V52=0,W52=0)</formula>
    </cfRule>
  </conditionalFormatting>
  <conditionalFormatting sqref="W53">
    <cfRule type="expression" dxfId="4707" priority="216">
      <formula>AND(OR(U47="A",U47="D"),V53=0,W53=0)</formula>
    </cfRule>
    <cfRule type="expression" dxfId="4706" priority="247">
      <formula>U47="A"</formula>
    </cfRule>
    <cfRule type="expression" dxfId="4705" priority="221">
      <formula>U47="D"</formula>
    </cfRule>
    <cfRule type="expression" dxfId="4704" priority="230">
      <formula>OR(U47="B",U47="C")</formula>
    </cfRule>
    <cfRule type="expression" dxfId="4703" priority="214">
      <formula>AND(OR(U47="B",U47="C"),V53=0,W53=0)</formula>
    </cfRule>
  </conditionalFormatting>
  <conditionalFormatting sqref="W54">
    <cfRule type="expression" dxfId="4702" priority="241">
      <formula>U47="A"</formula>
    </cfRule>
    <cfRule type="expression" dxfId="4701" priority="218">
      <formula>AND(U47="A",V54=0,W54=0)</formula>
    </cfRule>
  </conditionalFormatting>
  <conditionalFormatting sqref="W62">
    <cfRule type="expression" dxfId="4700" priority="162">
      <formula>AND(U57="B",W62=0)</formula>
    </cfRule>
    <cfRule type="expression" dxfId="4699" priority="186">
      <formula>U57="B"</formula>
    </cfRule>
    <cfRule type="expression" dxfId="4698" priority="195">
      <formula>U57="F"</formula>
    </cfRule>
    <cfRule type="expression" dxfId="4697" priority="146">
      <formula>U57="G"</formula>
    </cfRule>
    <cfRule type="expression" dxfId="4696" priority="145">
      <formula>AND(U57="G",W62=0)</formula>
    </cfRule>
    <cfRule type="expression" dxfId="4695" priority="164">
      <formula>AND(U57="F",V62=0,W62=0)</formula>
    </cfRule>
  </conditionalFormatting>
  <conditionalFormatting sqref="W62:W65">
    <cfRule type="expression" dxfId="4694" priority="179">
      <formula>AND(V62=0,W62=0)</formula>
    </cfRule>
  </conditionalFormatting>
  <conditionalFormatting sqref="W63">
    <cfRule type="expression" dxfId="4693" priority="149">
      <formula>AND(OR(U57="B",U57="C"),V63=0,W63=0)</formula>
    </cfRule>
    <cfRule type="expression" dxfId="4692" priority="151">
      <formula>AND(OR(U57="A",U57="D"),V63=0,W63=0)</formula>
    </cfRule>
    <cfRule type="expression" dxfId="4691" priority="182">
      <formula>U57="A"</formula>
    </cfRule>
    <cfRule type="expression" dxfId="4690" priority="156">
      <formula>U57="D"</formula>
    </cfRule>
    <cfRule type="expression" dxfId="4689" priority="165">
      <formula>OR(U57="B",U57="C")</formula>
    </cfRule>
  </conditionalFormatting>
  <conditionalFormatting sqref="W64">
    <cfRule type="expression" dxfId="4688" priority="153">
      <formula>AND(U57="A",V64=0,W64=0)</formula>
    </cfRule>
    <cfRule type="expression" dxfId="4687" priority="176">
      <formula>U57="A"</formula>
    </cfRule>
  </conditionalFormatting>
  <conditionalFormatting sqref="X42">
    <cfRule type="expression" dxfId="4686" priority="423">
      <formula>AND(U37="F",V42=0,W42=0,X42=0)</formula>
    </cfRule>
    <cfRule type="expression" dxfId="4685" priority="454">
      <formula>U37="F"</formula>
    </cfRule>
    <cfRule type="expression" dxfId="4684" priority="421">
      <formula>AND(U37="B",W42=0,X42=0)</formula>
    </cfRule>
    <cfRule type="expression" dxfId="4683" priority="419">
      <formula>AND(OR(U37="A",U37="C",U37="D"),X42=0)</formula>
    </cfRule>
    <cfRule type="expression" dxfId="4682" priority="402">
      <formula>AND(U37="E",V42=0,W42=0,X42=0)</formula>
    </cfRule>
    <cfRule type="expression" dxfId="4681" priority="404">
      <formula>AND(U37="G",W42=0,X42=0)</formula>
    </cfRule>
    <cfRule type="expression" dxfId="4680" priority="449">
      <formula>U37="B"</formula>
    </cfRule>
    <cfRule type="expression" dxfId="4679" priority="445">
      <formula>OR(U37="A",U37="C",U37="D",U37="E")</formula>
    </cfRule>
    <cfRule type="expression" dxfId="4678" priority="407">
      <formula>U37="G"</formula>
    </cfRule>
  </conditionalFormatting>
  <conditionalFormatting sqref="X42:X45">
    <cfRule type="expression" dxfId="4677" priority="438">
      <formula>AND(V42=0,W42=0,X42=0)</formula>
    </cfRule>
  </conditionalFormatting>
  <conditionalFormatting sqref="X43">
    <cfRule type="expression" dxfId="4676" priority="452">
      <formula>U37="A"</formula>
    </cfRule>
    <cfRule type="expression" dxfId="4675" priority="426">
      <formula>U37="D"</formula>
    </cfRule>
    <cfRule type="expression" dxfId="4674" priority="415">
      <formula>AND(OR(U37="A",U37="D"),W43=0,X43=0)</formula>
    </cfRule>
    <cfRule type="expression" dxfId="4673" priority="410">
      <formula>AND(OR(U37="B",U37="C"),V43=0,W43=0,X43=0)</formula>
    </cfRule>
    <cfRule type="expression" dxfId="4672" priority="441">
      <formula>OR(U37="B",U37="C")</formula>
    </cfRule>
  </conditionalFormatting>
  <conditionalFormatting sqref="X44">
    <cfRule type="expression" dxfId="4671" priority="412">
      <formula>AND(U37="A",V44=0,W44=0,X44=0)</formula>
    </cfRule>
    <cfRule type="expression" dxfId="4670" priority="435">
      <formula>U37="A"</formula>
    </cfRule>
  </conditionalFormatting>
  <conditionalFormatting sqref="X52">
    <cfRule type="expression" dxfId="4669" priority="224">
      <formula>AND(OR(U47="A",U47="C",U47="D"),X52=0)</formula>
    </cfRule>
    <cfRule type="expression" dxfId="4668" priority="259">
      <formula>U47="F"</formula>
    </cfRule>
    <cfRule type="expression" dxfId="4667" priority="207">
      <formula>AND(U47="E",V52=0,W52=0,X52=0)</formula>
    </cfRule>
    <cfRule type="expression" dxfId="4666" priority="226">
      <formula>AND(U47="B",W52=0,X52=0)</formula>
    </cfRule>
    <cfRule type="expression" dxfId="4665" priority="212">
      <formula>U47="G"</formula>
    </cfRule>
    <cfRule type="expression" dxfId="4664" priority="228">
      <formula>AND(U47="F",V52=0,W52=0,X52=0)</formula>
    </cfRule>
    <cfRule type="expression" dxfId="4663" priority="250">
      <formula>OR(U47="A",U47="C",U47="D",U47="E")</formula>
    </cfRule>
    <cfRule type="expression" dxfId="4662" priority="254">
      <formula>U47="B"</formula>
    </cfRule>
    <cfRule type="expression" dxfId="4661" priority="209">
      <formula>AND(U47="G",W52=0,X52=0)</formula>
    </cfRule>
  </conditionalFormatting>
  <conditionalFormatting sqref="X52:X55">
    <cfRule type="expression" dxfId="4660" priority="243">
      <formula>AND(V52=0,W52=0,X52=0)</formula>
    </cfRule>
  </conditionalFormatting>
  <conditionalFormatting sqref="X53">
    <cfRule type="expression" dxfId="4659" priority="220">
      <formula>AND(OR(U47="A",U47="D"),W53=0,X53=0)</formula>
    </cfRule>
    <cfRule type="expression" dxfId="4658" priority="246">
      <formula>OR(U47="B",U47="C")</formula>
    </cfRule>
    <cfRule type="expression" dxfId="4657" priority="215">
      <formula>AND(OR(U47="B",U47="C"),V53=0,W53=0,X53=0)</formula>
    </cfRule>
    <cfRule type="expression" dxfId="4656" priority="257">
      <formula>U47="A"</formula>
    </cfRule>
    <cfRule type="expression" dxfId="4655" priority="231">
      <formula>U47="D"</formula>
    </cfRule>
  </conditionalFormatting>
  <conditionalFormatting sqref="X54">
    <cfRule type="expression" dxfId="4654" priority="217">
      <formula>AND(U47="A",V54=0,W54=0,X54=0)</formula>
    </cfRule>
    <cfRule type="expression" dxfId="4653" priority="240">
      <formula>U47="A"</formula>
    </cfRule>
  </conditionalFormatting>
  <conditionalFormatting sqref="X62">
    <cfRule type="expression" dxfId="4652" priority="159">
      <formula>AND(OR(U57="A",U57="C",U57="D"),X62=0)</formula>
    </cfRule>
    <cfRule type="expression" dxfId="4651" priority="185">
      <formula>OR(U57="A",U57="C",U57="D",U57="E")</formula>
    </cfRule>
    <cfRule type="expression" dxfId="4650" priority="163">
      <formula>AND(U57="F",V62=0,W62=0,X62=0)</formula>
    </cfRule>
    <cfRule type="expression" dxfId="4649" priority="142">
      <formula>AND(U57="E",V62=0,W62=0,X62=0)</formula>
    </cfRule>
    <cfRule type="expression" dxfId="4648" priority="161">
      <formula>AND(U57="B",W62=0,X62=0)</formula>
    </cfRule>
    <cfRule type="expression" dxfId="4647" priority="144">
      <formula>AND(U57="G",W62=0,X62=0)</formula>
    </cfRule>
    <cfRule type="expression" dxfId="4646" priority="194">
      <formula>U57="F"</formula>
    </cfRule>
    <cfRule type="expression" dxfId="4645" priority="189">
      <formula>U57="B"</formula>
    </cfRule>
    <cfRule type="expression" dxfId="4644" priority="147">
      <formula>U57="G"</formula>
    </cfRule>
  </conditionalFormatting>
  <conditionalFormatting sqref="X62:X65">
    <cfRule type="expression" dxfId="4643" priority="178">
      <formula>AND(V62=0,W62=0,X62=0)</formula>
    </cfRule>
  </conditionalFormatting>
  <conditionalFormatting sqref="X63">
    <cfRule type="expression" dxfId="4642" priority="192">
      <formula>U57="A"</formula>
    </cfRule>
    <cfRule type="expression" dxfId="4641" priority="155">
      <formula>AND(OR(U57="A",U57="D"),W63=0,X63=0)</formula>
    </cfRule>
    <cfRule type="expression" dxfId="4640" priority="150">
      <formula>AND(OR(U57="B",U57="C"),V63=0,W63=0,X63=0)</formula>
    </cfRule>
    <cfRule type="expression" dxfId="4639" priority="181">
      <formula>OR(U57="B",U57="C")</formula>
    </cfRule>
    <cfRule type="expression" dxfId="4638" priority="166">
      <formula>U57="D"</formula>
    </cfRule>
  </conditionalFormatting>
  <conditionalFormatting sqref="X64">
    <cfRule type="expression" dxfId="4637" priority="175">
      <formula>U57="A"</formula>
    </cfRule>
    <cfRule type="expression" dxfId="4636" priority="152">
      <formula>AND(U57="A",V64=0,W64=0,X64=0)</formula>
    </cfRule>
  </conditionalFormatting>
  <conditionalFormatting sqref="Y42">
    <cfRule type="expression" dxfId="4635" priority="418">
      <formula>AND(OR(U37="A",U37="C",U37="D"),X42=0,Y42=0)</formula>
    </cfRule>
    <cfRule type="expression" dxfId="4634" priority="408">
      <formula>U37="G"</formula>
    </cfRule>
    <cfRule type="expression" dxfId="4633" priority="444">
      <formula>OR(U37="A",U37="C",U37="D",U37="E")</formula>
    </cfRule>
    <cfRule type="expression" dxfId="4632" priority="453">
      <formula>U37="F"</formula>
    </cfRule>
    <cfRule type="expression" dxfId="4631" priority="400">
      <formula>AND(U37="E",V42=0,W42=0,X42=0,Y42=0)</formula>
    </cfRule>
    <cfRule type="expression" dxfId="4630" priority="420">
      <formula>AND(U37="B",W42=0,X42=0,Y42=0)</formula>
    </cfRule>
    <cfRule type="expression" dxfId="4629" priority="448">
      <formula>U37="B"</formula>
    </cfRule>
    <cfRule type="expression" dxfId="4628" priority="403">
      <formula>AND(U37="G",W42=0,X42=0,Y42=0)</formula>
    </cfRule>
  </conditionalFormatting>
  <conditionalFormatting sqref="Y42:Y43 Y44:Z45">
    <cfRule type="expression" dxfId="4627" priority="437">
      <formula>AND(V42=0,W42=0,X42=0,Y42=0)</formula>
    </cfRule>
  </conditionalFormatting>
  <conditionalFormatting sqref="Y43">
    <cfRule type="expression" dxfId="4626" priority="451">
      <formula>U37="A"</formula>
    </cfRule>
    <cfRule type="expression" dxfId="4625" priority="427">
      <formula>U37="D"</formula>
    </cfRule>
    <cfRule type="expression" dxfId="4624" priority="414">
      <formula>AND(OR(U37="A",U37="D"),W43=0,X43=0,Y43=0)</formula>
    </cfRule>
    <cfRule type="expression" dxfId="4623" priority="440">
      <formula>OR(U37="B",U37="C")</formula>
    </cfRule>
  </conditionalFormatting>
  <conditionalFormatting sqref="Y44">
    <cfRule type="expression" dxfId="4622" priority="391">
      <formula>AND(U37="D",V42=0,W42=0,X42=0,Y42=0)</formula>
    </cfRule>
  </conditionalFormatting>
  <conditionalFormatting sqref="Y52">
    <cfRule type="expression" dxfId="4621" priority="223">
      <formula>AND(OR(U47="A",U47="C",U47="D"),X52=0,Y52=0)</formula>
    </cfRule>
    <cfRule type="expression" dxfId="4620" priority="225">
      <formula>AND(U47="B",W52=0,X52=0,Y52=0)</formula>
    </cfRule>
    <cfRule type="expression" dxfId="4619" priority="208">
      <formula>AND(U47="G",W52=0,X52=0,Y52=0)</formula>
    </cfRule>
    <cfRule type="expression" dxfId="4618" priority="205">
      <formula>AND(U47="E",V52=0,W52=0,X52=0,Y52=0)</formula>
    </cfRule>
    <cfRule type="expression" dxfId="4617" priority="249">
      <formula>OR(U47="A",U47="C",U47="D",U47="E")</formula>
    </cfRule>
    <cfRule type="expression" dxfId="4616" priority="213">
      <formula>U47="G"</formula>
    </cfRule>
    <cfRule type="expression" dxfId="4615" priority="253">
      <formula>U47="B"</formula>
    </cfRule>
    <cfRule type="expression" dxfId="4614" priority="258">
      <formula>U47="F"</formula>
    </cfRule>
  </conditionalFormatting>
  <conditionalFormatting sqref="Y52:Y53 Y54:Z55">
    <cfRule type="expression" dxfId="4613" priority="242">
      <formula>AND(V52=0,W52=0,X52=0,Y52=0)</formula>
    </cfRule>
  </conditionalFormatting>
  <conditionalFormatting sqref="Y53">
    <cfRule type="expression" dxfId="4612" priority="232">
      <formula>U47="D"</formula>
    </cfRule>
    <cfRule type="expression" dxfId="4611" priority="245">
      <formula>OR(U47="B",U47="C")</formula>
    </cfRule>
    <cfRule type="expression" dxfId="4610" priority="219">
      <formula>AND(OR(U47="A",U47="D"),W53=0,X53=0,Y53=0)</formula>
    </cfRule>
    <cfRule type="expression" dxfId="4609" priority="256">
      <formula>U47="A"</formula>
    </cfRule>
  </conditionalFormatting>
  <conditionalFormatting sqref="Y54">
    <cfRule type="expression" dxfId="4608" priority="196">
      <formula>AND(U47="D",V52=0,W52=0,X52=0,Y52=0)</formula>
    </cfRule>
  </conditionalFormatting>
  <conditionalFormatting sqref="Y62">
    <cfRule type="expression" dxfId="4607" priority="143">
      <formula>AND(U57="G",W62=0,X62=0,Y62=0)</formula>
    </cfRule>
    <cfRule type="expression" dxfId="4606" priority="188">
      <formula>U57="B"</formula>
    </cfRule>
    <cfRule type="expression" dxfId="4605" priority="193">
      <formula>U57="F"</formula>
    </cfRule>
    <cfRule type="expression" dxfId="4604" priority="184">
      <formula>OR(U57="A",U57="C",U57="D",U57="E")</formula>
    </cfRule>
    <cfRule type="expression" dxfId="4603" priority="160">
      <formula>AND(U57="B",W62=0,X62=0,Y62=0)</formula>
    </cfRule>
    <cfRule type="expression" dxfId="4602" priority="140">
      <formula>AND(U57="E",V62=0,W62=0,X62=0,Y62=0)</formula>
    </cfRule>
    <cfRule type="expression" dxfId="4601" priority="158">
      <formula>AND(OR(U57="A",U57="C",U57="D"),X62=0,Y62=0)</formula>
    </cfRule>
    <cfRule type="expression" dxfId="4600" priority="148">
      <formula>U57="G"</formula>
    </cfRule>
  </conditionalFormatting>
  <conditionalFormatting sqref="Y62:Y63 Y64:Z65">
    <cfRule type="expression" dxfId="4599" priority="177">
      <formula>AND(V62=0,W62=0,X62=0,Y62=0)</formula>
    </cfRule>
  </conditionalFormatting>
  <conditionalFormatting sqref="Y63">
    <cfRule type="expression" dxfId="4598" priority="167">
      <formula>U57="D"</formula>
    </cfRule>
    <cfRule type="expression" dxfId="4597" priority="191">
      <formula>U57="A"</formula>
    </cfRule>
    <cfRule type="expression" dxfId="4596" priority="154">
      <formula>AND(OR(U57="A",U57="D"),W63=0,X63=0,Y63=0)</formula>
    </cfRule>
    <cfRule type="expression" dxfId="4595" priority="180">
      <formula>OR(U57="B",U57="C")</formula>
    </cfRule>
  </conditionalFormatting>
  <conditionalFormatting sqref="Y64">
    <cfRule type="expression" dxfId="4594" priority="131">
      <formula>AND(U57="D",V62=0,W62=0,X62=0,Y62=0)</formula>
    </cfRule>
  </conditionalFormatting>
  <conditionalFormatting sqref="Y7:Z7">
    <cfRule type="expression" dxfId="4593" priority="619">
      <formula>AND(Y7=0,$AQ1=1)</formula>
    </cfRule>
  </conditionalFormatting>
  <conditionalFormatting sqref="Y17:Z17">
    <cfRule type="expression" dxfId="4592" priority="614">
      <formula>AND(Y17=0,$AQ11=1)</formula>
    </cfRule>
  </conditionalFormatting>
  <conditionalFormatting sqref="Y27:Z27">
    <cfRule type="expression" dxfId="4591" priority="589">
      <formula>AND(Y27=0,$AQ21=1)</formula>
    </cfRule>
  </conditionalFormatting>
  <conditionalFormatting sqref="Y40:Z40">
    <cfRule type="expression" dxfId="4590" priority="1225">
      <formula>AND(Y40=0,$AQ3=1)</formula>
    </cfRule>
  </conditionalFormatting>
  <conditionalFormatting sqref="Y44:Z44">
    <cfRule type="expression" dxfId="4589" priority="434">
      <formula>U37="A"</formula>
    </cfRule>
  </conditionalFormatting>
  <conditionalFormatting sqref="Y50:Z50">
    <cfRule type="expression" dxfId="4588" priority="998">
      <formula>AND(Y50=0,$AQ6=1)</formula>
    </cfRule>
  </conditionalFormatting>
  <conditionalFormatting sqref="Y54:Z54">
    <cfRule type="expression" dxfId="4587" priority="239">
      <formula>U47="A"</formula>
    </cfRule>
  </conditionalFormatting>
  <conditionalFormatting sqref="Y60:Z60">
    <cfRule type="expression" dxfId="4586" priority="767">
      <formula>AND(Y60=0,$AQ9=1)</formula>
    </cfRule>
  </conditionalFormatting>
  <conditionalFormatting sqref="Y64:Z64">
    <cfRule type="expression" dxfId="4585" priority="174">
      <formula>U57="A"</formula>
    </cfRule>
  </conditionalFormatting>
  <conditionalFormatting sqref="Z42">
    <cfRule type="expression" dxfId="4584" priority="396">
      <formula>OR(U37="D",U37="E")</formula>
    </cfRule>
    <cfRule type="expression" dxfId="4583" priority="395">
      <formula>U37="G"</formula>
    </cfRule>
  </conditionalFormatting>
  <conditionalFormatting sqref="Z43">
    <cfRule type="expression" dxfId="4582" priority="394">
      <formula>U37="D"</formula>
    </cfRule>
  </conditionalFormatting>
  <conditionalFormatting sqref="Z52">
    <cfRule type="expression" dxfId="4581" priority="201">
      <formula>OR(U47="D",U47="E")</formula>
    </cfRule>
    <cfRule type="expression" dxfId="4580" priority="200">
      <formula>U47="G"</formula>
    </cfRule>
  </conditionalFormatting>
  <conditionalFormatting sqref="Z53">
    <cfRule type="expression" dxfId="4579" priority="199">
      <formula>U47="D"</formula>
    </cfRule>
  </conditionalFormatting>
  <conditionalFormatting sqref="Z62">
    <cfRule type="expression" dxfId="4578" priority="136">
      <formula>OR(U57="D",U57="E")</formula>
    </cfRule>
    <cfRule type="expression" dxfId="4577" priority="135">
      <formula>U57="G"</formula>
    </cfRule>
  </conditionalFormatting>
  <conditionalFormatting sqref="Z63">
    <cfRule type="expression" dxfId="4576" priority="134">
      <formula>U57="D"</formula>
    </cfRule>
  </conditionalFormatting>
  <conditionalFormatting sqref="AA42">
    <cfRule type="expression" dxfId="4575" priority="417">
      <formula>AND(OR(U37="A",U37="C",U37="D"),X42=0,Y42=0,AA42=0)</formula>
    </cfRule>
    <cfRule type="expression" dxfId="4574" priority="447">
      <formula>OR(U37="B",U37="F",U37="G")</formula>
    </cfRule>
    <cfRule type="expression" dxfId="4573" priority="443">
      <formula>OR(U37="A",U37="C",U37="D",U37="E")</formula>
    </cfRule>
  </conditionalFormatting>
  <conditionalFormatting sqref="AA43">
    <cfRule type="expression" dxfId="4572" priority="450">
      <formula>U37="A"</formula>
    </cfRule>
    <cfRule type="expression" dxfId="4571" priority="401">
      <formula>U37="C"</formula>
    </cfRule>
    <cfRule type="expression" dxfId="4570" priority="429">
      <formula>U37="D"</formula>
    </cfRule>
    <cfRule type="expression" dxfId="4569" priority="431">
      <formula>OR(U37="B",U37="C")</formula>
    </cfRule>
  </conditionalFormatting>
  <conditionalFormatting sqref="AA44">
    <cfRule type="expression" dxfId="4568" priority="433">
      <formula>U37="A"</formula>
    </cfRule>
  </conditionalFormatting>
  <conditionalFormatting sqref="AA52">
    <cfRule type="expression" dxfId="4567" priority="248">
      <formula>OR(U47="A",U47="C",U47="D",U47="E")</formula>
    </cfRule>
    <cfRule type="expression" dxfId="4566" priority="222">
      <formula>AND(OR(U47="A",U47="C",U47="D"),X52=0,Y52=0,AA52=0)</formula>
    </cfRule>
    <cfRule type="expression" dxfId="4565" priority="252">
      <formula>OR(U47="B",U47="F",U47="G")</formula>
    </cfRule>
  </conditionalFormatting>
  <conditionalFormatting sqref="AA53">
    <cfRule type="expression" dxfId="4564" priority="255">
      <formula>U47="A"</formula>
    </cfRule>
    <cfRule type="expression" dxfId="4563" priority="236">
      <formula>OR(U47="B",U47="C")</formula>
    </cfRule>
    <cfRule type="expression" dxfId="4562" priority="206">
      <formula>U47="C"</formula>
    </cfRule>
    <cfRule type="expression" dxfId="4561" priority="234">
      <formula>U47="D"</formula>
    </cfRule>
  </conditionalFormatting>
  <conditionalFormatting sqref="AA54">
    <cfRule type="expression" dxfId="4560" priority="238">
      <formula>U47="A"</formula>
    </cfRule>
  </conditionalFormatting>
  <conditionalFormatting sqref="AA62">
    <cfRule type="expression" dxfId="4559" priority="157">
      <formula>AND(OR(U57="A",U57="C",U57="D"),X62=0,Y62=0,AA62=0)</formula>
    </cfRule>
    <cfRule type="expression" dxfId="4558" priority="183">
      <formula>OR(U57="A",U57="C",U57="D",U57="E")</formula>
    </cfRule>
    <cfRule type="expression" dxfId="4557" priority="187">
      <formula>OR(U57="B",U57="F",U57="G")</formula>
    </cfRule>
  </conditionalFormatting>
  <conditionalFormatting sqref="AA63">
    <cfRule type="expression" dxfId="4556" priority="169">
      <formula>U57="D"</formula>
    </cfRule>
    <cfRule type="expression" dxfId="4555" priority="141">
      <formula>U57="C"</formula>
    </cfRule>
    <cfRule type="expression" dxfId="4554" priority="171">
      <formula>OR(U57="B",U57="C")</formula>
    </cfRule>
    <cfRule type="expression" dxfId="4553" priority="190">
      <formula>U57="A"</formula>
    </cfRule>
  </conditionalFormatting>
  <conditionalFormatting sqref="AA64">
    <cfRule type="expression" dxfId="4552" priority="173">
      <formula>U57="A"</formula>
    </cfRule>
  </conditionalFormatting>
  <conditionalFormatting sqref="AA8:AB8">
    <cfRule type="expression" dxfId="4551" priority="616">
      <formula>AND(Y8=0,AA8=0)</formula>
    </cfRule>
  </conditionalFormatting>
  <conditionalFormatting sqref="AA18:AB18">
    <cfRule type="expression" dxfId="4550" priority="611">
      <formula>AND(Y18=0,AA18=0)</formula>
    </cfRule>
  </conditionalFormatting>
  <conditionalFormatting sqref="AA28:AB28">
    <cfRule type="expression" dxfId="4549" priority="586">
      <formula>AND(Y28=0,AA28=0)</formula>
    </cfRule>
  </conditionalFormatting>
  <conditionalFormatting sqref="AA41:AB41">
    <cfRule type="expression" dxfId="4548" priority="1224">
      <formula>AND(Y41=0,AA41=0)</formula>
    </cfRule>
  </conditionalFormatting>
  <conditionalFormatting sqref="AA51:AB51">
    <cfRule type="expression" dxfId="4547" priority="997">
      <formula>AND(Y51=0,AA51=0)</formula>
    </cfRule>
  </conditionalFormatting>
  <conditionalFormatting sqref="AA61:AB61">
    <cfRule type="expression" dxfId="4546" priority="766">
      <formula>AND(Y61=0,AA61=0)</formula>
    </cfRule>
  </conditionalFormatting>
  <conditionalFormatting sqref="AB40">
    <cfRule type="expression" dxfId="4545" priority="1162">
      <formula>AB40=0</formula>
    </cfRule>
  </conditionalFormatting>
  <conditionalFormatting sqref="AB42">
    <cfRule type="expression" dxfId="4544" priority="397">
      <formula>U37="G"</formula>
    </cfRule>
    <cfRule type="expression" dxfId="4543" priority="398">
      <formula>OR(U37="D",U37="E")</formula>
    </cfRule>
  </conditionalFormatting>
  <conditionalFormatting sqref="AB43">
    <cfRule type="expression" dxfId="4542" priority="399">
      <formula>U37="D"</formula>
    </cfRule>
  </conditionalFormatting>
  <conditionalFormatting sqref="AB44">
    <cfRule type="expression" dxfId="4541" priority="393">
      <formula>AND(Y44=0,Z44=0,AA44=0,AB44=0)</formula>
    </cfRule>
    <cfRule type="expression" dxfId="4540" priority="392">
      <formula>X37="A"</formula>
    </cfRule>
  </conditionalFormatting>
  <conditionalFormatting sqref="AB50">
    <cfRule type="expression" dxfId="4539" priority="931">
      <formula>AB50=0</formula>
    </cfRule>
  </conditionalFormatting>
  <conditionalFormatting sqref="AB52">
    <cfRule type="expression" dxfId="4538" priority="202">
      <formula>U47="G"</formula>
    </cfRule>
    <cfRule type="expression" dxfId="4537" priority="203">
      <formula>OR(U47="D",U47="E")</formula>
    </cfRule>
  </conditionalFormatting>
  <conditionalFormatting sqref="AB53">
    <cfRule type="expression" dxfId="4536" priority="204">
      <formula>U47="D"</formula>
    </cfRule>
  </conditionalFormatting>
  <conditionalFormatting sqref="AB54">
    <cfRule type="expression" dxfId="4535" priority="198">
      <formula>AND(Y54=0,Z54=0,AA54=0,AB54=0)</formula>
    </cfRule>
    <cfRule type="expression" dxfId="4534" priority="197">
      <formula>X47="A"</formula>
    </cfRule>
  </conditionalFormatting>
  <conditionalFormatting sqref="AB60">
    <cfRule type="expression" dxfId="4533" priority="700">
      <formula>AB60=0</formula>
    </cfRule>
  </conditionalFormatting>
  <conditionalFormatting sqref="AB62">
    <cfRule type="expression" dxfId="4532" priority="138">
      <formula>OR(U57="D",U57="E")</formula>
    </cfRule>
    <cfRule type="expression" dxfId="4531" priority="137">
      <formula>U57="G"</formula>
    </cfRule>
  </conditionalFormatting>
  <conditionalFormatting sqref="AB63">
    <cfRule type="expression" dxfId="4530" priority="139">
      <formula>U57="D"</formula>
    </cfRule>
  </conditionalFormatting>
  <conditionalFormatting sqref="AB64">
    <cfRule type="expression" dxfId="4529" priority="132">
      <formula>X57="A"</formula>
    </cfRule>
    <cfRule type="expression" dxfId="4528" priority="133">
      <formula>AND(Y64=0,Z64=0,AA64=0,AB64=0)</formula>
    </cfRule>
  </conditionalFormatting>
  <conditionalFormatting sqref="AC43">
    <cfRule type="expression" dxfId="4527" priority="430">
      <formula>OR(U37="B",U37="C")</formula>
    </cfRule>
    <cfRule type="expression" dxfId="4526" priority="428">
      <formula>U37="D"</formula>
    </cfRule>
  </conditionalFormatting>
  <conditionalFormatting sqref="AC44">
    <cfRule type="expression" dxfId="4525" priority="432">
      <formula>U37="A"</formula>
    </cfRule>
  </conditionalFormatting>
  <conditionalFormatting sqref="AC53">
    <cfRule type="expression" dxfId="4524" priority="235">
      <formula>OR(U47="B",U47="C")</formula>
    </cfRule>
    <cfRule type="expression" dxfId="4523" priority="233">
      <formula>U47="D"</formula>
    </cfRule>
  </conditionalFormatting>
  <conditionalFormatting sqref="AC54">
    <cfRule type="expression" dxfId="4522" priority="237">
      <formula>U47="A"</formula>
    </cfRule>
  </conditionalFormatting>
  <conditionalFormatting sqref="AC63">
    <cfRule type="expression" dxfId="4521" priority="170">
      <formula>OR(U57="B",U57="C")</formula>
    </cfRule>
    <cfRule type="expression" dxfId="4520" priority="168">
      <formula>U57="D"</formula>
    </cfRule>
  </conditionalFormatting>
  <conditionalFormatting sqref="AC64">
    <cfRule type="expression" dxfId="4519" priority="172">
      <formula>U57="A"</formula>
    </cfRule>
  </conditionalFormatting>
  <conditionalFormatting sqref="AK57:AK65">
    <cfRule type="cellIs" dxfId="4518" priority="688" operator="equal">
      <formula>"natu"</formula>
    </cfRule>
    <cfRule type="cellIs" dxfId="4517" priority="689" operator="equal">
      <formula>"haru"</formula>
    </cfRule>
  </conditionalFormatting>
  <conditionalFormatting sqref="AM57:AM65">
    <cfRule type="cellIs" dxfId="4516" priority="686" operator="equal">
      <formula>"huyu"</formula>
    </cfRule>
    <cfRule type="cellIs" dxfId="4515" priority="687" operator="equal">
      <formula>"aki"</formula>
    </cfRule>
  </conditionalFormatting>
  <conditionalFormatting sqref="BB1:BB9">
    <cfRule type="expression" dxfId="4514" priority="1640">
      <formula>AND(BO1=0,BP1=0,BQ1=0)</formula>
    </cfRule>
  </conditionalFormatting>
  <conditionalFormatting sqref="BF1:BF9">
    <cfRule type="expression" dxfId="4513" priority="685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CF044-7AD2-4146-9FDD-11FC2E511EC0}">
  <sheetPr>
    <pageSetUpPr fitToPage="1"/>
  </sheetPr>
  <dimension ref="A1:DK10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1" t="s">
        <v>83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2">
        <v>1</v>
      </c>
      <c r="AC1" s="112"/>
      <c r="AD1" s="112"/>
      <c r="AG1" s="3" t="str">
        <f t="shared" ref="AG1:AG9" ca="1" si="0">IF(AND(BD1=0,BE1=0),"E",IF(AND(BE1=0,BF1=0),"F",IF(AND(BD1=0,BF1=0),"G",IF(BF1=0,"B",IF(BE1=0,"C",IF(BD1=0,"D","A"))))))</f>
        <v>E</v>
      </c>
      <c r="AH1" s="3"/>
      <c r="AI1" s="5" t="s">
        <v>2</v>
      </c>
      <c r="AJ1" s="6">
        <f t="shared" ref="AJ1:AJ9" ca="1" si="1">AT1*AP1</f>
        <v>2.4500000000000002</v>
      </c>
      <c r="AK1" s="6" t="str">
        <f t="shared" ref="AK1:AK9" si="2">AU1</f>
        <v>×</v>
      </c>
      <c r="AL1" s="6">
        <f t="shared" ref="AL1:AL9" ca="1" si="3">AV1</f>
        <v>4</v>
      </c>
      <c r="AM1" s="6" t="str">
        <f t="shared" ref="AM1:AM9" si="4">AW1</f>
        <v>＝</v>
      </c>
      <c r="AN1" s="78">
        <f t="shared" ref="AN1:AN9" ca="1" si="5">AX1*AP1</f>
        <v>9.8000000000000007</v>
      </c>
      <c r="AO1" s="5"/>
      <c r="AP1" s="76">
        <f t="shared" ref="AP1:AP9" ca="1" si="6">IF(AQ1=1,1/10,1/100)</f>
        <v>0.01</v>
      </c>
      <c r="AQ1" s="77">
        <f t="shared" ref="AQ1:AQ9" ca="1" si="7">RANDBETWEEN(2,2)</f>
        <v>2</v>
      </c>
      <c r="AR1" s="4"/>
      <c r="AS1" s="5" t="s">
        <v>2</v>
      </c>
      <c r="AT1" s="6">
        <f t="shared" ref="AT1:AT9" ca="1" si="8">AZ1*100+BA1*10+BB1</f>
        <v>245</v>
      </c>
      <c r="AU1" s="6" t="s">
        <v>1</v>
      </c>
      <c r="AV1" s="6">
        <f t="shared" ref="AV1:AV9" ca="1" si="9">BD1*100+BE1*10+BF1</f>
        <v>4</v>
      </c>
      <c r="AW1" s="6" t="s">
        <v>3</v>
      </c>
      <c r="AX1" s="6">
        <f t="shared" ref="AX1:AX9" ca="1" si="10">AT1*AV1</f>
        <v>980</v>
      </c>
      <c r="AY1" s="5"/>
      <c r="AZ1" s="6">
        <f t="shared" ref="AZ1:AZ9" ca="1" si="11">BO1</f>
        <v>2</v>
      </c>
      <c r="BA1" s="7">
        <f t="shared" ref="BA1:BA9" ca="1" si="12">BP1</f>
        <v>4</v>
      </c>
      <c r="BB1" s="8">
        <f t="shared" ref="BB1:BB9" ca="1" si="13">IF(AND(BO1=0,BP1=0,BQ1=0),RANDBETWEEN(2,9),BQ1)</f>
        <v>5</v>
      </c>
      <c r="BC1" s="5"/>
      <c r="BD1" s="6">
        <f t="shared" ref="BD1:BD9" ca="1" si="14">BS1</f>
        <v>0</v>
      </c>
      <c r="BE1" s="7">
        <f t="shared" ref="BE1:BE9" ca="1" si="15">BT1</f>
        <v>0</v>
      </c>
      <c r="BF1" s="8">
        <f t="shared" ref="BF1:BF9" ca="1" si="16">IF(AND(BS1=0,BT1=0,OR(BU1=0,BU1=1)),RANDBETWEEN(2,9),BU1)</f>
        <v>4</v>
      </c>
      <c r="BH1" s="6">
        <f t="shared" ref="BH1:BH9" ca="1" si="17">MOD(ROUNDDOWN($AX1/100000,0),10)</f>
        <v>0</v>
      </c>
      <c r="BI1" s="6">
        <f t="shared" ref="BI1:BI9" ca="1" si="18">MOD(ROUNDDOWN($AX1/10000,0),10)</f>
        <v>0</v>
      </c>
      <c r="BJ1" s="6">
        <f t="shared" ref="BJ1:BJ9" ca="1" si="19">MOD(ROUNDDOWN($AX1/1000,0),10)</f>
        <v>0</v>
      </c>
      <c r="BK1" s="6">
        <f t="shared" ref="BK1:BK9" ca="1" si="20">MOD(ROUNDDOWN($AX1/100,0),10)</f>
        <v>9</v>
      </c>
      <c r="BL1" s="6">
        <f t="shared" ref="BL1:BL9" ca="1" si="21">MOD(ROUNDDOWN($AX1/10,0),10)</f>
        <v>8</v>
      </c>
      <c r="BM1" s="6">
        <f t="shared" ref="BM1:BM9" ca="1" si="22">MOD(ROUNDDOWN($AX1/1,0),10)</f>
        <v>0</v>
      </c>
      <c r="BO1" s="6">
        <f t="shared" ref="BO1:BO9" ca="1" si="23">VLOOKUP($CS1,$CU$1:$CW$106,2,FALSE)</f>
        <v>2</v>
      </c>
      <c r="BP1" s="6">
        <f t="shared" ref="BP1:BP9" ca="1" si="24">VLOOKUP($CZ1,$DB$1:$DD$100,2,FALSE)</f>
        <v>4</v>
      </c>
      <c r="BQ1" s="6">
        <f t="shared" ref="BQ1:BQ9" ca="1" si="25">VLOOKUP($DG1,$DI$1:$DK$100,2,FALSE)</f>
        <v>5</v>
      </c>
      <c r="BR1" s="5"/>
      <c r="BS1" s="6">
        <f t="shared" ref="BS1:BS9" ca="1" si="26">VLOOKUP($CS1,$CU$1:$CW$106,3,FALSE)</f>
        <v>0</v>
      </c>
      <c r="BT1" s="6">
        <f t="shared" ref="BT1:BT9" ca="1" si="27">VLOOKUP($CZ1,$DB$1:$DD$100,3,FALSE)</f>
        <v>0</v>
      </c>
      <c r="BU1" s="6">
        <f t="shared" ref="BU1:BU9" ca="1" si="28">VLOOKUP($DG1,$DI$1:$DK$100,3,FALSE)</f>
        <v>4</v>
      </c>
      <c r="CQ1" s="9" t="s">
        <v>12</v>
      </c>
      <c r="CR1" s="10">
        <f t="shared" ref="CR1:CR18" ca="1" si="29">RAND()</f>
        <v>0.82332339084290107</v>
      </c>
      <c r="CS1" s="11">
        <f t="shared" ref="CS1:CS18" ca="1" si="30">RANK(CR1,$CR$1:$CR$106,)</f>
        <v>2</v>
      </c>
      <c r="CT1" s="5"/>
      <c r="CU1" s="5">
        <v>1</v>
      </c>
      <c r="CV1" s="1">
        <v>1</v>
      </c>
      <c r="CW1" s="1">
        <v>0</v>
      </c>
      <c r="CX1" s="12" t="s">
        <v>13</v>
      </c>
      <c r="CY1" s="10">
        <f t="shared" ref="CY1:CY20" ca="1" si="31">RAND()</f>
        <v>0.70871666569445357</v>
      </c>
      <c r="CZ1" s="11">
        <f t="shared" ref="CZ1:CZ20" ca="1" si="32">RANK(CY1,$CY$1:$CY$100,)</f>
        <v>5</v>
      </c>
      <c r="DA1" s="5"/>
      <c r="DB1" s="5">
        <v>1</v>
      </c>
      <c r="DC1" s="1">
        <v>0</v>
      </c>
      <c r="DD1" s="1">
        <v>0</v>
      </c>
      <c r="DE1" s="9" t="s">
        <v>14</v>
      </c>
      <c r="DF1" s="10">
        <f t="shared" ref="DF1:DF32" ca="1" si="33">RAND()</f>
        <v>0.51459785348732645</v>
      </c>
      <c r="DG1" s="11">
        <f t="shared" ref="DG1:DG32" ca="1" si="34">RANK(DF1,$DF$1:$DF$100,)</f>
        <v>45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3" t="s">
        <v>0</v>
      </c>
      <c r="C2" s="114"/>
      <c r="D2" s="114"/>
      <c r="E2" s="114"/>
      <c r="F2" s="114"/>
      <c r="G2" s="114"/>
      <c r="H2" s="114"/>
      <c r="I2" s="115"/>
      <c r="J2" s="113" t="s">
        <v>41</v>
      </c>
      <c r="K2" s="114"/>
      <c r="L2" s="114"/>
      <c r="M2" s="114"/>
      <c r="N2" s="116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5"/>
      <c r="AG2" s="3" t="str">
        <f t="shared" ca="1" si="0"/>
        <v>E</v>
      </c>
      <c r="AH2" s="3"/>
      <c r="AI2" s="5" t="s">
        <v>4</v>
      </c>
      <c r="AJ2" s="6">
        <f t="shared" ca="1" si="1"/>
        <v>0.72</v>
      </c>
      <c r="AK2" s="6" t="str">
        <f t="shared" si="2"/>
        <v>×</v>
      </c>
      <c r="AL2" s="6">
        <f t="shared" ca="1" si="3"/>
        <v>9</v>
      </c>
      <c r="AM2" s="6" t="str">
        <f t="shared" si="4"/>
        <v>＝</v>
      </c>
      <c r="AN2" s="78">
        <f t="shared" ca="1" si="5"/>
        <v>6.48</v>
      </c>
      <c r="AO2" s="5"/>
      <c r="AP2" s="76">
        <f t="shared" ca="1" si="6"/>
        <v>0.01</v>
      </c>
      <c r="AQ2" s="77">
        <f t="shared" ca="1" si="7"/>
        <v>2</v>
      </c>
      <c r="AS2" s="5" t="s">
        <v>4</v>
      </c>
      <c r="AT2" s="6">
        <f t="shared" ca="1" si="8"/>
        <v>72</v>
      </c>
      <c r="AU2" s="6" t="s">
        <v>1</v>
      </c>
      <c r="AV2" s="6">
        <f t="shared" ca="1" si="9"/>
        <v>9</v>
      </c>
      <c r="AW2" s="6" t="s">
        <v>3</v>
      </c>
      <c r="AX2" s="6">
        <f t="shared" ca="1" si="10"/>
        <v>648</v>
      </c>
      <c r="AY2" s="5"/>
      <c r="AZ2" s="6">
        <f t="shared" ca="1" si="11"/>
        <v>0</v>
      </c>
      <c r="BA2" s="7">
        <f t="shared" ca="1" si="12"/>
        <v>7</v>
      </c>
      <c r="BB2" s="8">
        <f t="shared" ca="1" si="13"/>
        <v>2</v>
      </c>
      <c r="BC2" s="5"/>
      <c r="BD2" s="6">
        <f t="shared" ca="1" si="14"/>
        <v>0</v>
      </c>
      <c r="BE2" s="7">
        <f t="shared" ca="1" si="15"/>
        <v>0</v>
      </c>
      <c r="BF2" s="8">
        <f t="shared" ca="1" si="16"/>
        <v>9</v>
      </c>
      <c r="BH2" s="6">
        <f t="shared" ca="1" si="17"/>
        <v>0</v>
      </c>
      <c r="BI2" s="6">
        <f t="shared" ca="1" si="18"/>
        <v>0</v>
      </c>
      <c r="BJ2" s="6">
        <f t="shared" ca="1" si="19"/>
        <v>0</v>
      </c>
      <c r="BK2" s="6">
        <f t="shared" ca="1" si="20"/>
        <v>6</v>
      </c>
      <c r="BL2" s="6">
        <f t="shared" ca="1" si="21"/>
        <v>4</v>
      </c>
      <c r="BM2" s="6">
        <f t="shared" ca="1" si="22"/>
        <v>8</v>
      </c>
      <c r="BO2" s="6">
        <f t="shared" ca="1" si="23"/>
        <v>0</v>
      </c>
      <c r="BP2" s="6">
        <f t="shared" ca="1" si="24"/>
        <v>7</v>
      </c>
      <c r="BQ2" s="6">
        <f t="shared" ca="1" si="25"/>
        <v>2</v>
      </c>
      <c r="BR2" s="5"/>
      <c r="BS2" s="6">
        <f t="shared" ca="1" si="26"/>
        <v>0</v>
      </c>
      <c r="BT2" s="6">
        <f t="shared" ca="1" si="27"/>
        <v>0</v>
      </c>
      <c r="BU2" s="6">
        <f t="shared" ca="1" si="28"/>
        <v>0</v>
      </c>
      <c r="CR2" s="10">
        <f t="shared" ca="1" si="29"/>
        <v>0.1689557045767891</v>
      </c>
      <c r="CS2" s="11">
        <f t="shared" ca="1" si="30"/>
        <v>14</v>
      </c>
      <c r="CT2" s="5"/>
      <c r="CU2" s="5">
        <v>2</v>
      </c>
      <c r="CV2" s="1">
        <v>2</v>
      </c>
      <c r="CW2" s="1">
        <v>0</v>
      </c>
      <c r="CX2" s="5"/>
      <c r="CY2" s="10">
        <f t="shared" ca="1" si="31"/>
        <v>0.6382227816277225</v>
      </c>
      <c r="CZ2" s="11">
        <f t="shared" ca="1" si="32"/>
        <v>8</v>
      </c>
      <c r="DA2" s="5"/>
      <c r="DB2" s="5">
        <v>2</v>
      </c>
      <c r="DC2" s="1">
        <v>1</v>
      </c>
      <c r="DD2" s="1">
        <v>0</v>
      </c>
      <c r="DF2" s="10">
        <f t="shared" ca="1" si="33"/>
        <v>0.88994581124800676</v>
      </c>
      <c r="DG2" s="11">
        <f t="shared" ca="1" si="34"/>
        <v>11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E</v>
      </c>
      <c r="AH3" s="3"/>
      <c r="AI3" s="5" t="s">
        <v>5</v>
      </c>
      <c r="AJ3" s="6">
        <f t="shared" ca="1" si="1"/>
        <v>5.41</v>
      </c>
      <c r="AK3" s="6" t="str">
        <f t="shared" si="2"/>
        <v>×</v>
      </c>
      <c r="AL3" s="6">
        <f t="shared" ca="1" si="3"/>
        <v>4</v>
      </c>
      <c r="AM3" s="6" t="str">
        <f t="shared" si="4"/>
        <v>＝</v>
      </c>
      <c r="AN3" s="78">
        <f t="shared" ca="1" si="5"/>
        <v>21.64</v>
      </c>
      <c r="AO3" s="5"/>
      <c r="AP3" s="76">
        <f t="shared" ca="1" si="6"/>
        <v>0.01</v>
      </c>
      <c r="AQ3" s="77">
        <f t="shared" ca="1" si="7"/>
        <v>2</v>
      </c>
      <c r="AS3" s="5" t="s">
        <v>5</v>
      </c>
      <c r="AT3" s="6">
        <f t="shared" ca="1" si="8"/>
        <v>541</v>
      </c>
      <c r="AU3" s="6" t="s">
        <v>1</v>
      </c>
      <c r="AV3" s="6">
        <f t="shared" ca="1" si="9"/>
        <v>4</v>
      </c>
      <c r="AW3" s="6" t="s">
        <v>3</v>
      </c>
      <c r="AX3" s="6">
        <f t="shared" ca="1" si="10"/>
        <v>2164</v>
      </c>
      <c r="AY3" s="5"/>
      <c r="AZ3" s="6">
        <f t="shared" ca="1" si="11"/>
        <v>5</v>
      </c>
      <c r="BA3" s="7">
        <f t="shared" ca="1" si="12"/>
        <v>4</v>
      </c>
      <c r="BB3" s="8">
        <f t="shared" ca="1" si="13"/>
        <v>1</v>
      </c>
      <c r="BC3" s="5"/>
      <c r="BD3" s="6">
        <f t="shared" ca="1" si="14"/>
        <v>0</v>
      </c>
      <c r="BE3" s="7">
        <f t="shared" ca="1" si="15"/>
        <v>0</v>
      </c>
      <c r="BF3" s="8">
        <f t="shared" ca="1" si="16"/>
        <v>4</v>
      </c>
      <c r="BH3" s="6">
        <f t="shared" ca="1" si="17"/>
        <v>0</v>
      </c>
      <c r="BI3" s="6">
        <f t="shared" ca="1" si="18"/>
        <v>0</v>
      </c>
      <c r="BJ3" s="6">
        <f t="shared" ca="1" si="19"/>
        <v>2</v>
      </c>
      <c r="BK3" s="6">
        <f t="shared" ca="1" si="20"/>
        <v>1</v>
      </c>
      <c r="BL3" s="6">
        <f t="shared" ca="1" si="21"/>
        <v>6</v>
      </c>
      <c r="BM3" s="6">
        <f t="shared" ca="1" si="22"/>
        <v>4</v>
      </c>
      <c r="BO3" s="6">
        <f t="shared" ca="1" si="23"/>
        <v>5</v>
      </c>
      <c r="BP3" s="6">
        <f t="shared" ca="1" si="24"/>
        <v>4</v>
      </c>
      <c r="BQ3" s="6">
        <f t="shared" ca="1" si="25"/>
        <v>1</v>
      </c>
      <c r="BR3" s="5"/>
      <c r="BS3" s="6">
        <f t="shared" ca="1" si="26"/>
        <v>0</v>
      </c>
      <c r="BT3" s="6">
        <f t="shared" ca="1" si="27"/>
        <v>0</v>
      </c>
      <c r="BU3" s="6">
        <f t="shared" ca="1" si="28"/>
        <v>4</v>
      </c>
      <c r="CR3" s="10">
        <f t="shared" ca="1" si="29"/>
        <v>0.61135872767705535</v>
      </c>
      <c r="CS3" s="11">
        <f t="shared" ca="1" si="30"/>
        <v>5</v>
      </c>
      <c r="CT3" s="5"/>
      <c r="CU3" s="5">
        <v>3</v>
      </c>
      <c r="CV3" s="1">
        <v>3</v>
      </c>
      <c r="CW3" s="1">
        <v>0</v>
      </c>
      <c r="CX3" s="5"/>
      <c r="CY3" s="10">
        <f t="shared" ca="1" si="31"/>
        <v>0.34773921794169571</v>
      </c>
      <c r="CZ3" s="11">
        <f t="shared" ca="1" si="32"/>
        <v>15</v>
      </c>
      <c r="DA3" s="5"/>
      <c r="DB3" s="5">
        <v>3</v>
      </c>
      <c r="DC3" s="1">
        <v>2</v>
      </c>
      <c r="DD3" s="1">
        <v>0</v>
      </c>
      <c r="DF3" s="10">
        <f t="shared" ca="1" si="33"/>
        <v>0.92731417000686134</v>
      </c>
      <c r="DG3" s="11">
        <f t="shared" ca="1" si="34"/>
        <v>5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E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E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E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E</v>
      </c>
      <c r="AH4" s="3"/>
      <c r="AI4" s="5" t="s">
        <v>6</v>
      </c>
      <c r="AJ4" s="6">
        <f t="shared" ca="1" si="1"/>
        <v>1.93</v>
      </c>
      <c r="AK4" s="6" t="str">
        <f t="shared" si="2"/>
        <v>×</v>
      </c>
      <c r="AL4" s="6">
        <f t="shared" ca="1" si="3"/>
        <v>6</v>
      </c>
      <c r="AM4" s="6" t="str">
        <f t="shared" si="4"/>
        <v>＝</v>
      </c>
      <c r="AN4" s="78">
        <f t="shared" ca="1" si="5"/>
        <v>11.58</v>
      </c>
      <c r="AO4" s="5"/>
      <c r="AP4" s="76">
        <f t="shared" ca="1" si="6"/>
        <v>0.01</v>
      </c>
      <c r="AQ4" s="77">
        <f t="shared" ca="1" si="7"/>
        <v>2</v>
      </c>
      <c r="AS4" s="5" t="s">
        <v>6</v>
      </c>
      <c r="AT4" s="6">
        <f t="shared" ca="1" si="8"/>
        <v>193</v>
      </c>
      <c r="AU4" s="6" t="s">
        <v>1</v>
      </c>
      <c r="AV4" s="6">
        <f t="shared" ca="1" si="9"/>
        <v>6</v>
      </c>
      <c r="AW4" s="6" t="s">
        <v>3</v>
      </c>
      <c r="AX4" s="6">
        <f t="shared" ca="1" si="10"/>
        <v>1158</v>
      </c>
      <c r="AY4" s="5"/>
      <c r="AZ4" s="6">
        <f t="shared" ca="1" si="11"/>
        <v>1</v>
      </c>
      <c r="BA4" s="7">
        <f t="shared" ca="1" si="12"/>
        <v>9</v>
      </c>
      <c r="BB4" s="8">
        <f t="shared" ca="1" si="13"/>
        <v>3</v>
      </c>
      <c r="BC4" s="5"/>
      <c r="BD4" s="6">
        <f t="shared" ca="1" si="14"/>
        <v>0</v>
      </c>
      <c r="BE4" s="7">
        <f t="shared" ca="1" si="15"/>
        <v>0</v>
      </c>
      <c r="BF4" s="8">
        <f t="shared" ca="1" si="16"/>
        <v>6</v>
      </c>
      <c r="BH4" s="6">
        <f t="shared" ca="1" si="17"/>
        <v>0</v>
      </c>
      <c r="BI4" s="6">
        <f t="shared" ca="1" si="18"/>
        <v>0</v>
      </c>
      <c r="BJ4" s="6">
        <f t="shared" ca="1" si="19"/>
        <v>1</v>
      </c>
      <c r="BK4" s="6">
        <f t="shared" ca="1" si="20"/>
        <v>1</v>
      </c>
      <c r="BL4" s="6">
        <f t="shared" ca="1" si="21"/>
        <v>5</v>
      </c>
      <c r="BM4" s="6">
        <f t="shared" ca="1" si="22"/>
        <v>8</v>
      </c>
      <c r="BO4" s="6">
        <f t="shared" ca="1" si="23"/>
        <v>1</v>
      </c>
      <c r="BP4" s="6">
        <f t="shared" ca="1" si="24"/>
        <v>9</v>
      </c>
      <c r="BQ4" s="6">
        <f t="shared" ca="1" si="25"/>
        <v>3</v>
      </c>
      <c r="BR4" s="5"/>
      <c r="BS4" s="6">
        <f t="shared" ca="1" si="26"/>
        <v>0</v>
      </c>
      <c r="BT4" s="6">
        <f t="shared" ca="1" si="27"/>
        <v>0</v>
      </c>
      <c r="BU4" s="6">
        <f t="shared" ca="1" si="28"/>
        <v>6</v>
      </c>
      <c r="CR4" s="10">
        <f t="shared" ca="1" si="29"/>
        <v>0.89311320885007861</v>
      </c>
      <c r="CS4" s="11">
        <f t="shared" ca="1" si="30"/>
        <v>1</v>
      </c>
      <c r="CT4" s="5"/>
      <c r="CU4" s="5">
        <v>4</v>
      </c>
      <c r="CV4" s="1">
        <v>4</v>
      </c>
      <c r="CW4" s="1">
        <v>0</v>
      </c>
      <c r="CX4" s="5"/>
      <c r="CY4" s="10">
        <f t="shared" ca="1" si="31"/>
        <v>8.5745514448220983E-2</v>
      </c>
      <c r="CZ4" s="11">
        <f t="shared" ca="1" si="32"/>
        <v>20</v>
      </c>
      <c r="DA4" s="5"/>
      <c r="DB4" s="5">
        <v>4</v>
      </c>
      <c r="DC4" s="1">
        <v>3</v>
      </c>
      <c r="DD4" s="1">
        <v>0</v>
      </c>
      <c r="DF4" s="10">
        <f t="shared" ca="1" si="33"/>
        <v>0.72466415003628482</v>
      </c>
      <c r="DG4" s="11">
        <f t="shared" ca="1" si="34"/>
        <v>27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19" t="str">
        <f ca="1">AJ1&amp;AK1&amp;AL1&amp;AM1</f>
        <v>2.45×4＝</v>
      </c>
      <c r="C5" s="120"/>
      <c r="D5" s="120"/>
      <c r="E5" s="120"/>
      <c r="F5" s="120"/>
      <c r="G5" s="117">
        <f ca="1">AN1</f>
        <v>9.8000000000000007</v>
      </c>
      <c r="H5" s="117"/>
      <c r="I5" s="118"/>
      <c r="J5" s="22"/>
      <c r="K5" s="21"/>
      <c r="L5" s="119" t="str">
        <f ca="1">AJ2&amp;AK2&amp;AL2&amp;AM2</f>
        <v>0.72×9＝</v>
      </c>
      <c r="M5" s="120"/>
      <c r="N5" s="120"/>
      <c r="O5" s="120"/>
      <c r="P5" s="120"/>
      <c r="Q5" s="117">
        <f ca="1">AN2</f>
        <v>6.48</v>
      </c>
      <c r="R5" s="117"/>
      <c r="S5" s="118"/>
      <c r="T5" s="22"/>
      <c r="U5" s="21"/>
      <c r="V5" s="119" t="str">
        <f ca="1">AJ3&amp;AK3&amp;AL3&amp;AM3</f>
        <v>5.41×4＝</v>
      </c>
      <c r="W5" s="120"/>
      <c r="X5" s="120"/>
      <c r="Y5" s="120"/>
      <c r="Z5" s="120"/>
      <c r="AA5" s="117">
        <f ca="1">AN3</f>
        <v>21.64</v>
      </c>
      <c r="AB5" s="117"/>
      <c r="AC5" s="118"/>
      <c r="AD5" s="23"/>
      <c r="AG5" s="3" t="str">
        <f t="shared" ca="1" si="0"/>
        <v>E</v>
      </c>
      <c r="AH5" s="3"/>
      <c r="AI5" s="5" t="s">
        <v>7</v>
      </c>
      <c r="AJ5" s="6">
        <f t="shared" ca="1" si="1"/>
        <v>0.54</v>
      </c>
      <c r="AK5" s="6" t="str">
        <f t="shared" si="2"/>
        <v>×</v>
      </c>
      <c r="AL5" s="6">
        <f t="shared" ca="1" si="3"/>
        <v>2</v>
      </c>
      <c r="AM5" s="6" t="str">
        <f t="shared" si="4"/>
        <v>＝</v>
      </c>
      <c r="AN5" s="78">
        <f t="shared" ca="1" si="5"/>
        <v>1.08</v>
      </c>
      <c r="AO5" s="5"/>
      <c r="AP5" s="76">
        <f t="shared" ca="1" si="6"/>
        <v>0.01</v>
      </c>
      <c r="AQ5" s="77">
        <f t="shared" ca="1" si="7"/>
        <v>2</v>
      </c>
      <c r="AS5" s="5" t="s">
        <v>7</v>
      </c>
      <c r="AT5" s="6">
        <f t="shared" ca="1" si="8"/>
        <v>54</v>
      </c>
      <c r="AU5" s="6" t="s">
        <v>1</v>
      </c>
      <c r="AV5" s="6">
        <f t="shared" ca="1" si="9"/>
        <v>2</v>
      </c>
      <c r="AW5" s="6" t="s">
        <v>3</v>
      </c>
      <c r="AX5" s="6">
        <f t="shared" ca="1" si="10"/>
        <v>108</v>
      </c>
      <c r="AY5" s="5"/>
      <c r="AZ5" s="6">
        <f t="shared" ca="1" si="11"/>
        <v>0</v>
      </c>
      <c r="BA5" s="7">
        <f t="shared" ca="1" si="12"/>
        <v>5</v>
      </c>
      <c r="BB5" s="8">
        <f t="shared" ca="1" si="13"/>
        <v>4</v>
      </c>
      <c r="BC5" s="5"/>
      <c r="BD5" s="6">
        <f t="shared" ca="1" si="14"/>
        <v>0</v>
      </c>
      <c r="BE5" s="7">
        <f t="shared" ca="1" si="15"/>
        <v>0</v>
      </c>
      <c r="BF5" s="8">
        <f t="shared" ca="1" si="16"/>
        <v>2</v>
      </c>
      <c r="BH5" s="6">
        <f t="shared" ca="1" si="17"/>
        <v>0</v>
      </c>
      <c r="BI5" s="6">
        <f t="shared" ca="1" si="18"/>
        <v>0</v>
      </c>
      <c r="BJ5" s="6">
        <f t="shared" ca="1" si="19"/>
        <v>0</v>
      </c>
      <c r="BK5" s="6">
        <f t="shared" ca="1" si="20"/>
        <v>1</v>
      </c>
      <c r="BL5" s="6">
        <f t="shared" ca="1" si="21"/>
        <v>0</v>
      </c>
      <c r="BM5" s="6">
        <f t="shared" ca="1" si="22"/>
        <v>8</v>
      </c>
      <c r="BO5" s="6">
        <f t="shared" ca="1" si="23"/>
        <v>0</v>
      </c>
      <c r="BP5" s="6">
        <f t="shared" ca="1" si="24"/>
        <v>5</v>
      </c>
      <c r="BQ5" s="6">
        <f t="shared" ca="1" si="25"/>
        <v>4</v>
      </c>
      <c r="BR5" s="5"/>
      <c r="BS5" s="6">
        <f t="shared" ca="1" si="26"/>
        <v>0</v>
      </c>
      <c r="BT5" s="6">
        <f t="shared" ca="1" si="27"/>
        <v>0</v>
      </c>
      <c r="BU5" s="6">
        <f t="shared" ca="1" si="28"/>
        <v>1</v>
      </c>
      <c r="CR5" s="10">
        <f t="shared" ca="1" si="29"/>
        <v>0.26399948723715116</v>
      </c>
      <c r="CS5" s="11">
        <f t="shared" ca="1" si="30"/>
        <v>11</v>
      </c>
      <c r="CT5" s="5"/>
      <c r="CU5" s="5">
        <v>5</v>
      </c>
      <c r="CV5" s="1">
        <v>5</v>
      </c>
      <c r="CW5" s="1">
        <v>0</v>
      </c>
      <c r="CX5" s="5"/>
      <c r="CY5" s="10">
        <f t="shared" ca="1" si="31"/>
        <v>0.31161963367948209</v>
      </c>
      <c r="CZ5" s="11">
        <f t="shared" ca="1" si="32"/>
        <v>16</v>
      </c>
      <c r="DA5" s="5"/>
      <c r="DB5" s="5">
        <v>5</v>
      </c>
      <c r="DC5" s="1">
        <v>4</v>
      </c>
      <c r="DD5" s="1">
        <v>0</v>
      </c>
      <c r="DF5" s="10">
        <f t="shared" ca="1" si="33"/>
        <v>0.67402261459788071</v>
      </c>
      <c r="DG5" s="11">
        <f t="shared" ca="1" si="34"/>
        <v>32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E</v>
      </c>
      <c r="AH6" s="3"/>
      <c r="AI6" s="5" t="s">
        <v>8</v>
      </c>
      <c r="AJ6" s="6">
        <f t="shared" ca="1" si="1"/>
        <v>0.18</v>
      </c>
      <c r="AK6" s="6" t="str">
        <f t="shared" si="2"/>
        <v>×</v>
      </c>
      <c r="AL6" s="6">
        <f t="shared" ca="1" si="3"/>
        <v>4</v>
      </c>
      <c r="AM6" s="6" t="str">
        <f t="shared" si="4"/>
        <v>＝</v>
      </c>
      <c r="AN6" s="78">
        <f t="shared" ca="1" si="5"/>
        <v>0.72</v>
      </c>
      <c r="AO6" s="5"/>
      <c r="AP6" s="76">
        <f t="shared" ca="1" si="6"/>
        <v>0.01</v>
      </c>
      <c r="AQ6" s="77">
        <f t="shared" ca="1" si="7"/>
        <v>2</v>
      </c>
      <c r="AS6" s="5" t="s">
        <v>8</v>
      </c>
      <c r="AT6" s="6">
        <f t="shared" ca="1" si="8"/>
        <v>18</v>
      </c>
      <c r="AU6" s="6" t="s">
        <v>1</v>
      </c>
      <c r="AV6" s="6">
        <f t="shared" ca="1" si="9"/>
        <v>4</v>
      </c>
      <c r="AW6" s="6" t="s">
        <v>3</v>
      </c>
      <c r="AX6" s="6">
        <f t="shared" ca="1" si="10"/>
        <v>72</v>
      </c>
      <c r="AY6" s="5"/>
      <c r="AZ6" s="6">
        <f t="shared" ca="1" si="11"/>
        <v>0</v>
      </c>
      <c r="BA6" s="7">
        <f t="shared" ca="1" si="12"/>
        <v>1</v>
      </c>
      <c r="BB6" s="8">
        <f t="shared" ca="1" si="13"/>
        <v>8</v>
      </c>
      <c r="BC6" s="5"/>
      <c r="BD6" s="6">
        <f t="shared" ca="1" si="14"/>
        <v>0</v>
      </c>
      <c r="BE6" s="7">
        <f t="shared" ca="1" si="15"/>
        <v>0</v>
      </c>
      <c r="BF6" s="8">
        <f t="shared" ca="1" si="16"/>
        <v>4</v>
      </c>
      <c r="BH6" s="6">
        <f t="shared" ca="1" si="17"/>
        <v>0</v>
      </c>
      <c r="BI6" s="6">
        <f t="shared" ca="1" si="18"/>
        <v>0</v>
      </c>
      <c r="BJ6" s="6">
        <f t="shared" ca="1" si="19"/>
        <v>0</v>
      </c>
      <c r="BK6" s="6">
        <f t="shared" ca="1" si="20"/>
        <v>0</v>
      </c>
      <c r="BL6" s="6">
        <f t="shared" ca="1" si="21"/>
        <v>7</v>
      </c>
      <c r="BM6" s="6">
        <f t="shared" ca="1" si="22"/>
        <v>2</v>
      </c>
      <c r="BO6" s="6">
        <f t="shared" ca="1" si="23"/>
        <v>0</v>
      </c>
      <c r="BP6" s="6">
        <f t="shared" ca="1" si="24"/>
        <v>1</v>
      </c>
      <c r="BQ6" s="6">
        <f t="shared" ca="1" si="25"/>
        <v>8</v>
      </c>
      <c r="BR6" s="5"/>
      <c r="BS6" s="6">
        <f t="shared" ca="1" si="26"/>
        <v>0</v>
      </c>
      <c r="BT6" s="6">
        <f t="shared" ca="1" si="27"/>
        <v>0</v>
      </c>
      <c r="BU6" s="6">
        <f t="shared" ca="1" si="28"/>
        <v>1</v>
      </c>
      <c r="CR6" s="10">
        <f t="shared" ca="1" si="29"/>
        <v>0.22338642904000683</v>
      </c>
      <c r="CS6" s="11">
        <f t="shared" ca="1" si="30"/>
        <v>13</v>
      </c>
      <c r="CT6" s="5"/>
      <c r="CU6" s="5">
        <v>6</v>
      </c>
      <c r="CV6" s="1">
        <v>6</v>
      </c>
      <c r="CW6" s="1">
        <v>0</v>
      </c>
      <c r="CX6" s="5"/>
      <c r="CY6" s="10">
        <f t="shared" ca="1" si="31"/>
        <v>0.40889504069498062</v>
      </c>
      <c r="CZ6" s="11">
        <f t="shared" ca="1" si="32"/>
        <v>12</v>
      </c>
      <c r="DA6" s="5"/>
      <c r="DB6" s="5">
        <v>6</v>
      </c>
      <c r="DC6" s="1">
        <v>5</v>
      </c>
      <c r="DD6" s="1">
        <v>0</v>
      </c>
      <c r="DF6" s="10">
        <f t="shared" ca="1" si="33"/>
        <v>0.23692783613981638</v>
      </c>
      <c r="DG6" s="11">
        <f t="shared" ca="1" si="34"/>
        <v>72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108"/>
      <c r="E7" s="109">
        <f ca="1">$AZ1</f>
        <v>2</v>
      </c>
      <c r="F7" s="109" t="str">
        <f ca="1">IF(AQ1=2,".",)</f>
        <v>.</v>
      </c>
      <c r="G7" s="109">
        <f ca="1">$BA1</f>
        <v>4</v>
      </c>
      <c r="H7" s="109">
        <f ca="1">IF(AQ1=1,".",)</f>
        <v>0</v>
      </c>
      <c r="I7" s="109">
        <f ca="1">$BB1</f>
        <v>5</v>
      </c>
      <c r="J7" s="23"/>
      <c r="K7" s="26"/>
      <c r="L7" s="27"/>
      <c r="M7" s="27"/>
      <c r="N7" s="108"/>
      <c r="O7" s="109">
        <f ca="1">$AZ2</f>
        <v>0</v>
      </c>
      <c r="P7" s="109" t="str">
        <f ca="1">IF(AQ2=2,".",)</f>
        <v>.</v>
      </c>
      <c r="Q7" s="109">
        <f ca="1">$BA2</f>
        <v>7</v>
      </c>
      <c r="R7" s="109">
        <f ca="1">IF(AQ2=1,".",)</f>
        <v>0</v>
      </c>
      <c r="S7" s="109">
        <f ca="1">$BB2</f>
        <v>2</v>
      </c>
      <c r="T7" s="23"/>
      <c r="U7" s="26"/>
      <c r="V7" s="27"/>
      <c r="W7" s="27"/>
      <c r="X7" s="108"/>
      <c r="Y7" s="109">
        <f ca="1">$AZ3</f>
        <v>5</v>
      </c>
      <c r="Z7" s="109" t="str">
        <f ca="1">IF(AQ3=2,".",)</f>
        <v>.</v>
      </c>
      <c r="AA7" s="109">
        <f ca="1">$BA3</f>
        <v>4</v>
      </c>
      <c r="AB7" s="109">
        <f ca="1">IF(AQ3=1,".",)</f>
        <v>0</v>
      </c>
      <c r="AC7" s="109">
        <f ca="1">$BB3</f>
        <v>1</v>
      </c>
      <c r="AD7" s="23"/>
      <c r="AG7" s="3" t="str">
        <f t="shared" ca="1" si="0"/>
        <v>E</v>
      </c>
      <c r="AH7" s="3"/>
      <c r="AI7" s="5" t="s">
        <v>9</v>
      </c>
      <c r="AJ7" s="6">
        <f t="shared" ca="1" si="1"/>
        <v>0.81</v>
      </c>
      <c r="AK7" s="6" t="str">
        <f t="shared" si="2"/>
        <v>×</v>
      </c>
      <c r="AL7" s="6">
        <f t="shared" ca="1" si="3"/>
        <v>6</v>
      </c>
      <c r="AM7" s="6" t="str">
        <f t="shared" si="4"/>
        <v>＝</v>
      </c>
      <c r="AN7" s="78">
        <f t="shared" ca="1" si="5"/>
        <v>4.8600000000000003</v>
      </c>
      <c r="AO7" s="5"/>
      <c r="AP7" s="76">
        <f t="shared" ca="1" si="6"/>
        <v>0.01</v>
      </c>
      <c r="AQ7" s="77">
        <f t="shared" ca="1" si="7"/>
        <v>2</v>
      </c>
      <c r="AS7" s="5" t="s">
        <v>9</v>
      </c>
      <c r="AT7" s="6">
        <f t="shared" ca="1" si="8"/>
        <v>81</v>
      </c>
      <c r="AU7" s="6" t="s">
        <v>1</v>
      </c>
      <c r="AV7" s="6">
        <f t="shared" ca="1" si="9"/>
        <v>6</v>
      </c>
      <c r="AW7" s="6" t="s">
        <v>3</v>
      </c>
      <c r="AX7" s="6">
        <f t="shared" ca="1" si="10"/>
        <v>486</v>
      </c>
      <c r="AY7" s="5"/>
      <c r="AZ7" s="6">
        <f t="shared" ca="1" si="11"/>
        <v>0</v>
      </c>
      <c r="BA7" s="7">
        <f t="shared" ca="1" si="12"/>
        <v>8</v>
      </c>
      <c r="BB7" s="8">
        <f t="shared" ca="1" si="13"/>
        <v>1</v>
      </c>
      <c r="BC7" s="5"/>
      <c r="BD7" s="6">
        <f t="shared" ca="1" si="14"/>
        <v>0</v>
      </c>
      <c r="BE7" s="7">
        <f t="shared" ca="1" si="15"/>
        <v>0</v>
      </c>
      <c r="BF7" s="8">
        <f t="shared" ca="1" si="16"/>
        <v>6</v>
      </c>
      <c r="BH7" s="6">
        <f t="shared" ca="1" si="17"/>
        <v>0</v>
      </c>
      <c r="BI7" s="6">
        <f t="shared" ca="1" si="18"/>
        <v>0</v>
      </c>
      <c r="BJ7" s="6">
        <f t="shared" ca="1" si="19"/>
        <v>0</v>
      </c>
      <c r="BK7" s="6">
        <f t="shared" ca="1" si="20"/>
        <v>4</v>
      </c>
      <c r="BL7" s="6">
        <f t="shared" ca="1" si="21"/>
        <v>8</v>
      </c>
      <c r="BM7" s="6">
        <f t="shared" ca="1" si="22"/>
        <v>6</v>
      </c>
      <c r="BO7" s="6">
        <f t="shared" ca="1" si="23"/>
        <v>0</v>
      </c>
      <c r="BP7" s="6">
        <f t="shared" ca="1" si="24"/>
        <v>8</v>
      </c>
      <c r="BQ7" s="6">
        <f t="shared" ca="1" si="25"/>
        <v>1</v>
      </c>
      <c r="BR7" s="5"/>
      <c r="BS7" s="6">
        <f t="shared" ca="1" si="26"/>
        <v>0</v>
      </c>
      <c r="BT7" s="6">
        <f t="shared" ca="1" si="27"/>
        <v>0</v>
      </c>
      <c r="BU7" s="6">
        <f t="shared" ca="1" si="28"/>
        <v>1</v>
      </c>
      <c r="CR7" s="10">
        <f t="shared" ca="1" si="29"/>
        <v>0.12064504959741307</v>
      </c>
      <c r="CS7" s="11">
        <f t="shared" ca="1" si="30"/>
        <v>15</v>
      </c>
      <c r="CT7" s="5"/>
      <c r="CU7" s="5">
        <v>7</v>
      </c>
      <c r="CV7" s="1">
        <v>7</v>
      </c>
      <c r="CW7" s="1">
        <v>0</v>
      </c>
      <c r="CX7" s="5"/>
      <c r="CY7" s="10">
        <f t="shared" ca="1" si="31"/>
        <v>0.60056029281032208</v>
      </c>
      <c r="CZ7" s="11">
        <f t="shared" ca="1" si="32"/>
        <v>9</v>
      </c>
      <c r="DA7" s="5"/>
      <c r="DB7" s="5">
        <v>7</v>
      </c>
      <c r="DC7" s="1">
        <v>6</v>
      </c>
      <c r="DD7" s="1">
        <v>0</v>
      </c>
      <c r="DF7" s="10">
        <f t="shared" ca="1" si="33"/>
        <v>0.9719781495714388</v>
      </c>
      <c r="DG7" s="11">
        <f t="shared" ca="1" si="34"/>
        <v>2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0"/>
      <c r="C8" s="30"/>
      <c r="D8" s="110" t="s">
        <v>1</v>
      </c>
      <c r="E8" s="109"/>
      <c r="F8" s="109"/>
      <c r="G8" s="109">
        <f ca="1">$BE1</f>
        <v>0</v>
      </c>
      <c r="H8" s="109"/>
      <c r="I8" s="109">
        <f ca="1">$BF1</f>
        <v>4</v>
      </c>
      <c r="J8" s="23"/>
      <c r="K8" s="26"/>
      <c r="L8" s="30"/>
      <c r="M8" s="30"/>
      <c r="N8" s="110" t="s">
        <v>1</v>
      </c>
      <c r="O8" s="109"/>
      <c r="P8" s="109"/>
      <c r="Q8" s="109">
        <f ca="1">$BE2</f>
        <v>0</v>
      </c>
      <c r="R8" s="109"/>
      <c r="S8" s="109">
        <f ca="1">$BF2</f>
        <v>9</v>
      </c>
      <c r="T8" s="23"/>
      <c r="U8" s="26"/>
      <c r="V8" s="30"/>
      <c r="W8" s="30"/>
      <c r="X8" s="110" t="s">
        <v>1</v>
      </c>
      <c r="Y8" s="109"/>
      <c r="Z8" s="109"/>
      <c r="AA8" s="109">
        <f ca="1">$BE3</f>
        <v>0</v>
      </c>
      <c r="AB8" s="109"/>
      <c r="AC8" s="109">
        <f ca="1">$BF3</f>
        <v>4</v>
      </c>
      <c r="AD8" s="23"/>
      <c r="AG8" s="3" t="str">
        <f t="shared" ca="1" si="0"/>
        <v>E</v>
      </c>
      <c r="AH8" s="3"/>
      <c r="AI8" s="5" t="s">
        <v>10</v>
      </c>
      <c r="AJ8" s="6">
        <f t="shared" ca="1" si="1"/>
        <v>4.76</v>
      </c>
      <c r="AK8" s="6" t="str">
        <f t="shared" si="2"/>
        <v>×</v>
      </c>
      <c r="AL8" s="6">
        <f t="shared" ca="1" si="3"/>
        <v>8</v>
      </c>
      <c r="AM8" s="6" t="str">
        <f t="shared" si="4"/>
        <v>＝</v>
      </c>
      <c r="AN8" s="78">
        <f t="shared" ca="1" si="5"/>
        <v>38.08</v>
      </c>
      <c r="AO8" s="5"/>
      <c r="AP8" s="76">
        <f t="shared" ca="1" si="6"/>
        <v>0.01</v>
      </c>
      <c r="AQ8" s="77">
        <f t="shared" ca="1" si="7"/>
        <v>2</v>
      </c>
      <c r="AS8" s="5" t="s">
        <v>10</v>
      </c>
      <c r="AT8" s="6">
        <f t="shared" ca="1" si="8"/>
        <v>476</v>
      </c>
      <c r="AU8" s="6" t="s">
        <v>1</v>
      </c>
      <c r="AV8" s="6">
        <f t="shared" ca="1" si="9"/>
        <v>8</v>
      </c>
      <c r="AW8" s="6" t="s">
        <v>3</v>
      </c>
      <c r="AX8" s="6">
        <f t="shared" ca="1" si="10"/>
        <v>3808</v>
      </c>
      <c r="AY8" s="5"/>
      <c r="AZ8" s="6">
        <f t="shared" ca="1" si="11"/>
        <v>4</v>
      </c>
      <c r="BA8" s="7">
        <f t="shared" ca="1" si="12"/>
        <v>7</v>
      </c>
      <c r="BB8" s="8">
        <f t="shared" ca="1" si="13"/>
        <v>6</v>
      </c>
      <c r="BC8" s="5"/>
      <c r="BD8" s="6">
        <f t="shared" ca="1" si="14"/>
        <v>0</v>
      </c>
      <c r="BE8" s="7">
        <f t="shared" ca="1" si="15"/>
        <v>0</v>
      </c>
      <c r="BF8" s="8">
        <f t="shared" ca="1" si="16"/>
        <v>8</v>
      </c>
      <c r="BH8" s="6">
        <f t="shared" ca="1" si="17"/>
        <v>0</v>
      </c>
      <c r="BI8" s="6">
        <f t="shared" ca="1" si="18"/>
        <v>0</v>
      </c>
      <c r="BJ8" s="6">
        <f t="shared" ca="1" si="19"/>
        <v>3</v>
      </c>
      <c r="BK8" s="6">
        <f t="shared" ca="1" si="20"/>
        <v>8</v>
      </c>
      <c r="BL8" s="6">
        <f t="shared" ca="1" si="21"/>
        <v>0</v>
      </c>
      <c r="BM8" s="6">
        <f t="shared" ca="1" si="22"/>
        <v>8</v>
      </c>
      <c r="BO8" s="6">
        <f t="shared" ca="1" si="23"/>
        <v>4</v>
      </c>
      <c r="BP8" s="6">
        <f t="shared" ca="1" si="24"/>
        <v>7</v>
      </c>
      <c r="BQ8" s="6">
        <f t="shared" ca="1" si="25"/>
        <v>6</v>
      </c>
      <c r="BR8" s="5"/>
      <c r="BS8" s="6">
        <f t="shared" ca="1" si="26"/>
        <v>0</v>
      </c>
      <c r="BT8" s="6">
        <f t="shared" ca="1" si="27"/>
        <v>0</v>
      </c>
      <c r="BU8" s="6">
        <f t="shared" ca="1" si="28"/>
        <v>0</v>
      </c>
      <c r="CR8" s="10">
        <f t="shared" ca="1" si="29"/>
        <v>0.61996782742692713</v>
      </c>
      <c r="CS8" s="11">
        <f t="shared" ca="1" si="30"/>
        <v>4</v>
      </c>
      <c r="CT8" s="5"/>
      <c r="CU8" s="5">
        <v>8</v>
      </c>
      <c r="CV8" s="1">
        <v>8</v>
      </c>
      <c r="CW8" s="1">
        <v>0</v>
      </c>
      <c r="CX8" s="5"/>
      <c r="CY8" s="10">
        <f t="shared" ca="1" si="31"/>
        <v>0.13478075073529394</v>
      </c>
      <c r="CZ8" s="11">
        <f t="shared" ca="1" si="32"/>
        <v>18</v>
      </c>
      <c r="DA8" s="5"/>
      <c r="DB8" s="5">
        <v>8</v>
      </c>
      <c r="DC8" s="1">
        <v>7</v>
      </c>
      <c r="DD8" s="1">
        <v>0</v>
      </c>
      <c r="DF8" s="10">
        <f t="shared" ca="1" si="33"/>
        <v>0.44989803229105774</v>
      </c>
      <c r="DG8" s="11">
        <f t="shared" ca="1" si="34"/>
        <v>51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26"/>
      <c r="B9" s="38"/>
      <c r="C9" s="38"/>
      <c r="D9" s="109"/>
      <c r="E9" s="109"/>
      <c r="F9" s="109"/>
      <c r="G9" s="109"/>
      <c r="H9" s="109"/>
      <c r="I9" s="109"/>
      <c r="J9" s="23"/>
      <c r="K9" s="26"/>
      <c r="L9" s="38"/>
      <c r="M9" s="38"/>
      <c r="N9" s="109"/>
      <c r="O9" s="109"/>
      <c r="P9" s="109"/>
      <c r="Q9" s="109"/>
      <c r="R9" s="109"/>
      <c r="S9" s="109"/>
      <c r="T9" s="23"/>
      <c r="U9" s="26"/>
      <c r="V9" s="38"/>
      <c r="W9" s="38"/>
      <c r="X9" s="109"/>
      <c r="Y9" s="109"/>
      <c r="Z9" s="109"/>
      <c r="AA9" s="109"/>
      <c r="AB9" s="109"/>
      <c r="AC9" s="109"/>
      <c r="AD9" s="23"/>
      <c r="AG9" s="3" t="str">
        <f t="shared" ca="1" si="0"/>
        <v>E</v>
      </c>
      <c r="AH9" s="3"/>
      <c r="AI9" s="5" t="s">
        <v>11</v>
      </c>
      <c r="AJ9" s="6">
        <f t="shared" ca="1" si="1"/>
        <v>3.25</v>
      </c>
      <c r="AK9" s="6" t="str">
        <f t="shared" si="2"/>
        <v>×</v>
      </c>
      <c r="AL9" s="6">
        <f t="shared" ca="1" si="3"/>
        <v>5</v>
      </c>
      <c r="AM9" s="6" t="str">
        <f t="shared" si="4"/>
        <v>＝</v>
      </c>
      <c r="AN9" s="78">
        <f t="shared" ca="1" si="5"/>
        <v>16.25</v>
      </c>
      <c r="AO9" s="5"/>
      <c r="AP9" s="76">
        <f t="shared" ca="1" si="6"/>
        <v>0.01</v>
      </c>
      <c r="AQ9" s="77">
        <f t="shared" ca="1" si="7"/>
        <v>2</v>
      </c>
      <c r="AS9" s="5" t="s">
        <v>11</v>
      </c>
      <c r="AT9" s="6">
        <f t="shared" ca="1" si="8"/>
        <v>325</v>
      </c>
      <c r="AU9" s="6" t="s">
        <v>1</v>
      </c>
      <c r="AV9" s="6">
        <f t="shared" ca="1" si="9"/>
        <v>5</v>
      </c>
      <c r="AW9" s="6" t="s">
        <v>3</v>
      </c>
      <c r="AX9" s="6">
        <f t="shared" ca="1" si="10"/>
        <v>1625</v>
      </c>
      <c r="AY9" s="5"/>
      <c r="AZ9" s="6">
        <f t="shared" ca="1" si="11"/>
        <v>3</v>
      </c>
      <c r="BA9" s="7">
        <f t="shared" ca="1" si="12"/>
        <v>2</v>
      </c>
      <c r="BB9" s="8">
        <f t="shared" ca="1" si="13"/>
        <v>5</v>
      </c>
      <c r="BC9" s="5"/>
      <c r="BD9" s="6">
        <f t="shared" ca="1" si="14"/>
        <v>0</v>
      </c>
      <c r="BE9" s="7">
        <f t="shared" ca="1" si="15"/>
        <v>0</v>
      </c>
      <c r="BF9" s="8">
        <f t="shared" ca="1" si="16"/>
        <v>5</v>
      </c>
      <c r="BH9" s="6">
        <f t="shared" ca="1" si="17"/>
        <v>0</v>
      </c>
      <c r="BI9" s="6">
        <f t="shared" ca="1" si="18"/>
        <v>0</v>
      </c>
      <c r="BJ9" s="6">
        <f t="shared" ca="1" si="19"/>
        <v>1</v>
      </c>
      <c r="BK9" s="6">
        <f t="shared" ca="1" si="20"/>
        <v>6</v>
      </c>
      <c r="BL9" s="6">
        <f t="shared" ca="1" si="21"/>
        <v>2</v>
      </c>
      <c r="BM9" s="6">
        <f t="shared" ca="1" si="22"/>
        <v>5</v>
      </c>
      <c r="BO9" s="6">
        <f t="shared" ca="1" si="23"/>
        <v>3</v>
      </c>
      <c r="BP9" s="6">
        <f t="shared" ca="1" si="24"/>
        <v>2</v>
      </c>
      <c r="BQ9" s="6">
        <f t="shared" ca="1" si="25"/>
        <v>5</v>
      </c>
      <c r="BR9" s="5"/>
      <c r="BS9" s="6">
        <f t="shared" ca="1" si="26"/>
        <v>0</v>
      </c>
      <c r="BT9" s="6">
        <f t="shared" ca="1" si="27"/>
        <v>0</v>
      </c>
      <c r="BU9" s="6">
        <f t="shared" ca="1" si="28"/>
        <v>5</v>
      </c>
      <c r="CR9" s="10">
        <f t="shared" ca="1" si="29"/>
        <v>0.70500132163888096</v>
      </c>
      <c r="CS9" s="11">
        <f t="shared" ca="1" si="30"/>
        <v>3</v>
      </c>
      <c r="CT9" s="5"/>
      <c r="CU9" s="5">
        <v>9</v>
      </c>
      <c r="CV9" s="1">
        <v>9</v>
      </c>
      <c r="CW9" s="1">
        <v>0</v>
      </c>
      <c r="CX9" s="5"/>
      <c r="CY9" s="10">
        <f t="shared" ca="1" si="31"/>
        <v>0.39649653664899731</v>
      </c>
      <c r="CZ9" s="11">
        <f t="shared" ca="1" si="32"/>
        <v>13</v>
      </c>
      <c r="DA9" s="5"/>
      <c r="DB9" s="5">
        <v>9</v>
      </c>
      <c r="DC9" s="1">
        <v>8</v>
      </c>
      <c r="DD9" s="1">
        <v>0</v>
      </c>
      <c r="DF9" s="10">
        <f t="shared" ca="1" si="33"/>
        <v>0.50462247072695054</v>
      </c>
      <c r="DG9" s="11">
        <f t="shared" ca="1" si="34"/>
        <v>46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26"/>
      <c r="B10" s="38"/>
      <c r="C10" s="38"/>
      <c r="D10" s="38"/>
      <c r="E10" s="38"/>
      <c r="F10" s="38"/>
      <c r="G10" s="38"/>
      <c r="H10" s="38"/>
      <c r="I10" s="38"/>
      <c r="J10" s="23"/>
      <c r="K10" s="26"/>
      <c r="L10" s="38"/>
      <c r="M10" s="38"/>
      <c r="N10" s="38"/>
      <c r="O10" s="38"/>
      <c r="P10" s="38"/>
      <c r="Q10" s="38"/>
      <c r="R10" s="38"/>
      <c r="S10" s="38"/>
      <c r="T10" s="23"/>
      <c r="U10" s="26"/>
      <c r="V10" s="38"/>
      <c r="W10" s="38"/>
      <c r="X10" s="38"/>
      <c r="Y10" s="38"/>
      <c r="Z10" s="38"/>
      <c r="AA10" s="38"/>
      <c r="AB10" s="38"/>
      <c r="AC10" s="38"/>
      <c r="AD10" s="23"/>
      <c r="BB10" s="39" t="s">
        <v>40</v>
      </c>
      <c r="BF10" s="39" t="s">
        <v>40</v>
      </c>
      <c r="CR10" s="10">
        <f t="shared" ca="1" si="29"/>
        <v>9.2744884677631756E-2</v>
      </c>
      <c r="CS10" s="11">
        <f t="shared" ca="1" si="30"/>
        <v>17</v>
      </c>
      <c r="CT10" s="5"/>
      <c r="CU10" s="5">
        <v>10</v>
      </c>
      <c r="CV10" s="1">
        <v>0</v>
      </c>
      <c r="CW10" s="1">
        <v>0</v>
      </c>
      <c r="CX10" s="5"/>
      <c r="CY10" s="10">
        <f t="shared" ca="1" si="31"/>
        <v>0.68267041140766849</v>
      </c>
      <c r="CZ10" s="11">
        <f t="shared" ca="1" si="32"/>
        <v>7</v>
      </c>
      <c r="DA10" s="5"/>
      <c r="DB10" s="5">
        <v>10</v>
      </c>
      <c r="DC10" s="1">
        <v>9</v>
      </c>
      <c r="DD10" s="1">
        <v>0</v>
      </c>
      <c r="DF10" s="10">
        <f t="shared" ca="1" si="33"/>
        <v>0.75031784448532379</v>
      </c>
      <c r="DG10" s="11">
        <f t="shared" ca="1" si="34"/>
        <v>24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26"/>
      <c r="B11" s="38"/>
      <c r="C11" s="38"/>
      <c r="D11" s="38"/>
      <c r="E11" s="38"/>
      <c r="F11" s="38"/>
      <c r="G11" s="38"/>
      <c r="H11" s="38"/>
      <c r="I11" s="38"/>
      <c r="J11" s="23"/>
      <c r="K11" s="26"/>
      <c r="L11" s="38"/>
      <c r="M11" s="38"/>
      <c r="N11" s="38"/>
      <c r="O11" s="38"/>
      <c r="P11" s="38"/>
      <c r="Q11" s="38"/>
      <c r="R11" s="38"/>
      <c r="S11" s="38"/>
      <c r="T11" s="23"/>
      <c r="U11" s="26"/>
      <c r="V11" s="38"/>
      <c r="W11" s="38"/>
      <c r="X11" s="38"/>
      <c r="Y11" s="38"/>
      <c r="Z11" s="38"/>
      <c r="AA11" s="38"/>
      <c r="AB11" s="38"/>
      <c r="AC11" s="38"/>
      <c r="AD11" s="23"/>
      <c r="AN11" s="2">
        <f ca="1">INT(MOD(SIGN(AN1)*AN1/0.01,10))</f>
        <v>0</v>
      </c>
      <c r="CR11" s="10">
        <f t="shared" ca="1" si="29"/>
        <v>0.4920374383978604</v>
      </c>
      <c r="CS11" s="11">
        <f t="shared" ca="1" si="30"/>
        <v>7</v>
      </c>
      <c r="CT11" s="5"/>
      <c r="CU11" s="5">
        <v>11</v>
      </c>
      <c r="CV11" s="1">
        <v>0</v>
      </c>
      <c r="CW11" s="1">
        <v>0</v>
      </c>
      <c r="CX11" s="5"/>
      <c r="CY11" s="10">
        <f t="shared" ca="1" si="31"/>
        <v>0.44285826445883847</v>
      </c>
      <c r="CZ11" s="11">
        <f t="shared" ca="1" si="32"/>
        <v>11</v>
      </c>
      <c r="DA11" s="5"/>
      <c r="DB11" s="5">
        <v>11</v>
      </c>
      <c r="DC11" s="1">
        <v>0</v>
      </c>
      <c r="DD11" s="1">
        <v>0</v>
      </c>
      <c r="DF11" s="10">
        <f t="shared" ca="1" si="33"/>
        <v>3.4672117881429432E-2</v>
      </c>
      <c r="DG11" s="11">
        <f t="shared" ca="1" si="34"/>
        <v>90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38"/>
      <c r="C12" s="38"/>
      <c r="D12" s="38"/>
      <c r="E12" s="38"/>
      <c r="F12" s="38"/>
      <c r="G12" s="38"/>
      <c r="H12" s="38"/>
      <c r="I12" s="38"/>
      <c r="J12" s="23"/>
      <c r="K12" s="26"/>
      <c r="L12" s="38"/>
      <c r="M12" s="38"/>
      <c r="N12" s="38"/>
      <c r="O12" s="38"/>
      <c r="P12" s="38"/>
      <c r="Q12" s="38"/>
      <c r="R12" s="38"/>
      <c r="S12" s="38"/>
      <c r="T12" s="23"/>
      <c r="U12" s="26"/>
      <c r="V12" s="38"/>
      <c r="W12" s="38"/>
      <c r="X12" s="38"/>
      <c r="Y12" s="38"/>
      <c r="Z12" s="38"/>
      <c r="AA12" s="38"/>
      <c r="AB12" s="38"/>
      <c r="AC12" s="38"/>
      <c r="AD12" s="23"/>
      <c r="CR12" s="10">
        <f t="shared" ca="1" si="29"/>
        <v>0.45459994906809431</v>
      </c>
      <c r="CS12" s="11">
        <f t="shared" ca="1" si="30"/>
        <v>9</v>
      </c>
      <c r="CT12" s="5"/>
      <c r="CU12" s="5">
        <v>12</v>
      </c>
      <c r="CV12" s="1">
        <v>0</v>
      </c>
      <c r="CW12" s="1">
        <v>0</v>
      </c>
      <c r="CX12" s="5"/>
      <c r="CY12" s="10">
        <f t="shared" ca="1" si="31"/>
        <v>0.2180373788754828</v>
      </c>
      <c r="CZ12" s="11">
        <f t="shared" ca="1" si="32"/>
        <v>17</v>
      </c>
      <c r="DA12" s="5"/>
      <c r="DB12" s="5">
        <v>12</v>
      </c>
      <c r="DC12" s="1">
        <v>1</v>
      </c>
      <c r="DD12" s="1">
        <v>0</v>
      </c>
      <c r="DF12" s="10">
        <f t="shared" ca="1" si="33"/>
        <v>0.62148816054337319</v>
      </c>
      <c r="DG12" s="11">
        <f t="shared" ca="1" si="34"/>
        <v>37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0"/>
      <c r="B13" s="41"/>
      <c r="C13" s="41"/>
      <c r="D13" s="41"/>
      <c r="E13" s="41"/>
      <c r="F13" s="41"/>
      <c r="G13" s="41"/>
      <c r="H13" s="41"/>
      <c r="I13" s="41"/>
      <c r="J13" s="42"/>
      <c r="K13" s="40"/>
      <c r="L13" s="41"/>
      <c r="M13" s="41"/>
      <c r="N13" s="41"/>
      <c r="O13" s="41"/>
      <c r="P13" s="41"/>
      <c r="Q13" s="41"/>
      <c r="R13" s="41"/>
      <c r="S13" s="41"/>
      <c r="T13" s="42"/>
      <c r="U13" s="40"/>
      <c r="V13" s="41"/>
      <c r="W13" s="43"/>
      <c r="X13" s="43"/>
      <c r="Y13" s="43"/>
      <c r="Z13" s="43"/>
      <c r="AA13" s="43"/>
      <c r="AB13" s="43"/>
      <c r="AC13" s="43"/>
      <c r="AD13" s="44"/>
      <c r="CR13" s="10">
        <f t="shared" ca="1" si="29"/>
        <v>0.45597230588418947</v>
      </c>
      <c r="CS13" s="11">
        <f t="shared" ca="1" si="30"/>
        <v>8</v>
      </c>
      <c r="CT13" s="5"/>
      <c r="CU13" s="5">
        <v>13</v>
      </c>
      <c r="CV13" s="1">
        <v>0</v>
      </c>
      <c r="CW13" s="1">
        <v>0</v>
      </c>
      <c r="CX13" s="5"/>
      <c r="CY13" s="10">
        <f t="shared" ca="1" si="31"/>
        <v>0.96840126972194496</v>
      </c>
      <c r="CZ13" s="11">
        <f t="shared" ca="1" si="32"/>
        <v>1</v>
      </c>
      <c r="DA13" s="5"/>
      <c r="DB13" s="5">
        <v>13</v>
      </c>
      <c r="DC13" s="1">
        <v>2</v>
      </c>
      <c r="DD13" s="1">
        <v>0</v>
      </c>
      <c r="DF13" s="10">
        <f t="shared" ca="1" si="33"/>
        <v>0.59356203162848664</v>
      </c>
      <c r="DG13" s="11">
        <f t="shared" ca="1" si="34"/>
        <v>40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E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E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E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>
        <f t="shared" ca="1" si="29"/>
        <v>1.9791449829295038E-3</v>
      </c>
      <c r="CS14" s="11">
        <f t="shared" ca="1" si="30"/>
        <v>18</v>
      </c>
      <c r="CT14" s="5"/>
      <c r="CU14" s="5">
        <v>14</v>
      </c>
      <c r="CV14" s="1">
        <v>0</v>
      </c>
      <c r="CW14" s="1">
        <v>0</v>
      </c>
      <c r="CX14" s="5"/>
      <c r="CY14" s="10">
        <f t="shared" ca="1" si="31"/>
        <v>0.4966358579360628</v>
      </c>
      <c r="CZ14" s="11">
        <f t="shared" ca="1" si="32"/>
        <v>10</v>
      </c>
      <c r="DA14" s="5"/>
      <c r="DB14" s="5">
        <v>14</v>
      </c>
      <c r="DC14" s="1">
        <v>3</v>
      </c>
      <c r="DD14" s="1">
        <v>0</v>
      </c>
      <c r="DF14" s="10">
        <f t="shared" ca="1" si="33"/>
        <v>0.19433777323144574</v>
      </c>
      <c r="DG14" s="11">
        <f t="shared" ca="1" si="34"/>
        <v>73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19" t="str">
        <f ca="1">AJ4&amp;AK4&amp;AL4&amp;AM4</f>
        <v>1.93×6＝</v>
      </c>
      <c r="C15" s="120"/>
      <c r="D15" s="120"/>
      <c r="E15" s="120"/>
      <c r="F15" s="120"/>
      <c r="G15" s="117">
        <f ca="1">AN4</f>
        <v>11.58</v>
      </c>
      <c r="H15" s="117"/>
      <c r="I15" s="118"/>
      <c r="J15" s="22"/>
      <c r="K15" s="21"/>
      <c r="L15" s="119" t="str">
        <f ca="1">AJ5&amp;AK5&amp;AL5&amp;AM5</f>
        <v>0.54×2＝</v>
      </c>
      <c r="M15" s="120"/>
      <c r="N15" s="120"/>
      <c r="O15" s="120"/>
      <c r="P15" s="120"/>
      <c r="Q15" s="117">
        <f ca="1">AN5</f>
        <v>1.08</v>
      </c>
      <c r="R15" s="117"/>
      <c r="S15" s="118"/>
      <c r="T15" s="22"/>
      <c r="U15" s="21"/>
      <c r="V15" s="119" t="str">
        <f ca="1">AJ6&amp;AK6&amp;AL6&amp;AM6</f>
        <v>0.18×4＝</v>
      </c>
      <c r="W15" s="120"/>
      <c r="X15" s="120"/>
      <c r="Y15" s="120"/>
      <c r="Z15" s="120"/>
      <c r="AA15" s="117">
        <f ca="1">AN6</f>
        <v>0.72</v>
      </c>
      <c r="AB15" s="117"/>
      <c r="AC15" s="118"/>
      <c r="AD15" s="23"/>
      <c r="AN15" s="80"/>
      <c r="AZ15" s="5"/>
      <c r="BA15" s="5"/>
      <c r="BB15" s="5"/>
      <c r="BC15" s="5"/>
      <c r="CR15" s="10">
        <f t="shared" ca="1" si="29"/>
        <v>9.2991784301075908E-2</v>
      </c>
      <c r="CS15" s="11">
        <f t="shared" ca="1" si="30"/>
        <v>16</v>
      </c>
      <c r="CT15" s="5"/>
      <c r="CU15" s="5">
        <v>15</v>
      </c>
      <c r="CV15" s="1">
        <v>0</v>
      </c>
      <c r="CW15" s="1">
        <v>0</v>
      </c>
      <c r="CX15" s="5"/>
      <c r="CY15" s="10">
        <f t="shared" ca="1" si="31"/>
        <v>0.95989905913268125</v>
      </c>
      <c r="CZ15" s="11">
        <f t="shared" ca="1" si="32"/>
        <v>2</v>
      </c>
      <c r="DA15" s="5"/>
      <c r="DB15" s="5">
        <v>15</v>
      </c>
      <c r="DC15" s="1">
        <v>4</v>
      </c>
      <c r="DD15" s="1">
        <v>0</v>
      </c>
      <c r="DF15" s="10">
        <f t="shared" ca="1" si="33"/>
        <v>5.7118668938077266E-2</v>
      </c>
      <c r="DG15" s="11">
        <f t="shared" ca="1" si="34"/>
        <v>88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>
        <f t="shared" ca="1" si="29"/>
        <v>0.51267725036875722</v>
      </c>
      <c r="CS16" s="11">
        <f t="shared" ca="1" si="30"/>
        <v>6</v>
      </c>
      <c r="CT16" s="5"/>
      <c r="CU16" s="5">
        <v>16</v>
      </c>
      <c r="CV16" s="1">
        <v>0</v>
      </c>
      <c r="CW16" s="1">
        <v>0</v>
      </c>
      <c r="CX16" s="5"/>
      <c r="CY16" s="10">
        <f t="shared" ca="1" si="31"/>
        <v>0.37713393014345442</v>
      </c>
      <c r="CZ16" s="11">
        <f t="shared" ca="1" si="32"/>
        <v>14</v>
      </c>
      <c r="DA16" s="5"/>
      <c r="DB16" s="5">
        <v>16</v>
      </c>
      <c r="DC16" s="1">
        <v>5</v>
      </c>
      <c r="DD16" s="1">
        <v>0</v>
      </c>
      <c r="DF16" s="10">
        <f t="shared" ca="1" si="33"/>
        <v>0.28975277956160594</v>
      </c>
      <c r="DG16" s="11">
        <f t="shared" ca="1" si="34"/>
        <v>66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108"/>
      <c r="E17" s="109">
        <f ca="1">$AZ4</f>
        <v>1</v>
      </c>
      <c r="F17" s="109" t="str">
        <f ca="1">IF(AQ4=2,".",)</f>
        <v>.</v>
      </c>
      <c r="G17" s="109">
        <f ca="1">$BA4</f>
        <v>9</v>
      </c>
      <c r="H17" s="109">
        <f ca="1">IF(AQ4=1,".",)</f>
        <v>0</v>
      </c>
      <c r="I17" s="109">
        <f ca="1">$BB4</f>
        <v>3</v>
      </c>
      <c r="J17" s="23"/>
      <c r="K17" s="26"/>
      <c r="L17" s="27"/>
      <c r="M17" s="27"/>
      <c r="N17" s="108"/>
      <c r="O17" s="109">
        <f ca="1">$AZ5</f>
        <v>0</v>
      </c>
      <c r="P17" s="109" t="str">
        <f ca="1">IF(AQ5=2,".",)</f>
        <v>.</v>
      </c>
      <c r="Q17" s="109">
        <f ca="1">$BA5</f>
        <v>5</v>
      </c>
      <c r="R17" s="109">
        <f ca="1">IF(AQ5=1,".",)</f>
        <v>0</v>
      </c>
      <c r="S17" s="109">
        <f ca="1">$BB5</f>
        <v>4</v>
      </c>
      <c r="T17" s="23"/>
      <c r="U17" s="26"/>
      <c r="V17" s="27"/>
      <c r="W17" s="27"/>
      <c r="X17" s="108"/>
      <c r="Y17" s="109">
        <f ca="1">$AZ6</f>
        <v>0</v>
      </c>
      <c r="Z17" s="109" t="str">
        <f ca="1">IF(AQ6=2,".",)</f>
        <v>.</v>
      </c>
      <c r="AA17" s="109">
        <f ca="1">$BA6</f>
        <v>1</v>
      </c>
      <c r="AB17" s="109">
        <f ca="1">IF(AQ6=1,".",)</f>
        <v>0</v>
      </c>
      <c r="AC17" s="109">
        <f ca="1">$BB6</f>
        <v>8</v>
      </c>
      <c r="AD17" s="23"/>
      <c r="CR17" s="10">
        <f t="shared" ca="1" si="29"/>
        <v>0.26333588672395825</v>
      </c>
      <c r="CS17" s="11">
        <f t="shared" ca="1" si="30"/>
        <v>12</v>
      </c>
      <c r="CT17" s="5"/>
      <c r="CU17" s="5">
        <v>17</v>
      </c>
      <c r="CV17" s="1">
        <v>0</v>
      </c>
      <c r="CW17" s="1">
        <v>0</v>
      </c>
      <c r="CX17" s="5"/>
      <c r="CY17" s="10">
        <f t="shared" ca="1" si="31"/>
        <v>8.9404254068084277E-2</v>
      </c>
      <c r="CZ17" s="11">
        <f t="shared" ca="1" si="32"/>
        <v>19</v>
      </c>
      <c r="DA17" s="5"/>
      <c r="DB17" s="5">
        <v>17</v>
      </c>
      <c r="DC17" s="1">
        <v>6</v>
      </c>
      <c r="DD17" s="1">
        <v>0</v>
      </c>
      <c r="DF17" s="10">
        <f t="shared" ca="1" si="33"/>
        <v>0.74501156023726933</v>
      </c>
      <c r="DG17" s="11">
        <f t="shared" ca="1" si="34"/>
        <v>25</v>
      </c>
      <c r="DH17" s="5"/>
      <c r="DI17" s="5">
        <v>17</v>
      </c>
      <c r="DJ17" s="1">
        <v>2</v>
      </c>
      <c r="DK17" s="1">
        <v>6</v>
      </c>
    </row>
    <row r="18" spans="1:115" ht="45.95" customHeight="1" x14ac:dyDescent="0.25">
      <c r="A18" s="26"/>
      <c r="B18" s="30"/>
      <c r="C18" s="30"/>
      <c r="D18" s="110" t="s">
        <v>1</v>
      </c>
      <c r="E18" s="109"/>
      <c r="F18" s="109"/>
      <c r="G18" s="109">
        <f ca="1">$BE4</f>
        <v>0</v>
      </c>
      <c r="H18" s="109"/>
      <c r="I18" s="109">
        <f ca="1">$BF4</f>
        <v>6</v>
      </c>
      <c r="J18" s="23"/>
      <c r="K18" s="26"/>
      <c r="L18" s="30"/>
      <c r="M18" s="30"/>
      <c r="N18" s="110" t="s">
        <v>1</v>
      </c>
      <c r="O18" s="109"/>
      <c r="P18" s="109"/>
      <c r="Q18" s="109">
        <f ca="1">$BE5</f>
        <v>0</v>
      </c>
      <c r="R18" s="109"/>
      <c r="S18" s="109">
        <f ca="1">$BF5</f>
        <v>2</v>
      </c>
      <c r="T18" s="23"/>
      <c r="U18" s="26"/>
      <c r="V18" s="30"/>
      <c r="W18" s="30"/>
      <c r="X18" s="110" t="s">
        <v>1</v>
      </c>
      <c r="Y18" s="109"/>
      <c r="Z18" s="109"/>
      <c r="AA18" s="109">
        <f ca="1">$BE6</f>
        <v>0</v>
      </c>
      <c r="AB18" s="109"/>
      <c r="AC18" s="109">
        <f ca="1">$BF6</f>
        <v>4</v>
      </c>
      <c r="AD18" s="23"/>
      <c r="CR18" s="10">
        <f t="shared" ca="1" si="29"/>
        <v>0.35404613956580033</v>
      </c>
      <c r="CS18" s="11">
        <f t="shared" ca="1" si="30"/>
        <v>10</v>
      </c>
      <c r="CT18" s="5"/>
      <c r="CU18" s="5">
        <v>18</v>
      </c>
      <c r="CV18" s="1">
        <v>0</v>
      </c>
      <c r="CW18" s="1">
        <v>0</v>
      </c>
      <c r="CX18" s="5"/>
      <c r="CY18" s="10">
        <f t="shared" ca="1" si="31"/>
        <v>0.82754836626158124</v>
      </c>
      <c r="CZ18" s="11">
        <f t="shared" ca="1" si="32"/>
        <v>4</v>
      </c>
      <c r="DA18" s="5"/>
      <c r="DB18" s="5">
        <v>18</v>
      </c>
      <c r="DC18" s="1">
        <v>7</v>
      </c>
      <c r="DD18" s="1">
        <v>0</v>
      </c>
      <c r="DF18" s="10">
        <f t="shared" ca="1" si="33"/>
        <v>0.187274216084236</v>
      </c>
      <c r="DG18" s="11">
        <f t="shared" ca="1" si="34"/>
        <v>76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26"/>
      <c r="B19" s="38"/>
      <c r="C19" s="38"/>
      <c r="D19" s="109"/>
      <c r="E19" s="109"/>
      <c r="F19" s="109"/>
      <c r="G19" s="109"/>
      <c r="H19" s="109"/>
      <c r="I19" s="109"/>
      <c r="J19" s="23"/>
      <c r="K19" s="26"/>
      <c r="L19" s="38"/>
      <c r="M19" s="38"/>
      <c r="N19" s="109"/>
      <c r="O19" s="109"/>
      <c r="P19" s="109"/>
      <c r="Q19" s="109"/>
      <c r="R19" s="109"/>
      <c r="S19" s="109"/>
      <c r="T19" s="23"/>
      <c r="U19" s="26"/>
      <c r="V19" s="38"/>
      <c r="W19" s="38"/>
      <c r="X19" s="109"/>
      <c r="Y19" s="109"/>
      <c r="Z19" s="109"/>
      <c r="AA19" s="109"/>
      <c r="AB19" s="109"/>
      <c r="AC19" s="109"/>
      <c r="AD19" s="23"/>
      <c r="AN19" s="80"/>
      <c r="CR19" s="10"/>
      <c r="CS19" s="11"/>
      <c r="CT19" s="5"/>
      <c r="CU19" s="5"/>
      <c r="CV19" s="5"/>
      <c r="CW19" s="5"/>
      <c r="CX19" s="5"/>
      <c r="CY19" s="10">
        <f t="shared" ca="1" si="31"/>
        <v>0.70754944530791075</v>
      </c>
      <c r="CZ19" s="11">
        <f t="shared" ca="1" si="32"/>
        <v>6</v>
      </c>
      <c r="DA19" s="5"/>
      <c r="DB19" s="5">
        <v>19</v>
      </c>
      <c r="DC19" s="1">
        <v>8</v>
      </c>
      <c r="DD19" s="1">
        <v>0</v>
      </c>
      <c r="DF19" s="10">
        <f t="shared" ca="1" si="33"/>
        <v>0.36434398048249139</v>
      </c>
      <c r="DG19" s="11">
        <f t="shared" ca="1" si="34"/>
        <v>58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26"/>
      <c r="B20" s="38"/>
      <c r="C20" s="38"/>
      <c r="D20" s="38"/>
      <c r="E20" s="38"/>
      <c r="F20" s="38"/>
      <c r="G20" s="38"/>
      <c r="H20" s="38"/>
      <c r="I20" s="38"/>
      <c r="J20" s="23"/>
      <c r="K20" s="26"/>
      <c r="L20" s="38"/>
      <c r="M20" s="38"/>
      <c r="N20" s="38"/>
      <c r="O20" s="38"/>
      <c r="P20" s="38"/>
      <c r="Q20" s="38"/>
      <c r="R20" s="38"/>
      <c r="S20" s="38"/>
      <c r="T20" s="23"/>
      <c r="U20" s="26"/>
      <c r="V20" s="38"/>
      <c r="W20" s="38"/>
      <c r="X20" s="38"/>
      <c r="Y20" s="38"/>
      <c r="Z20" s="38"/>
      <c r="AA20" s="38"/>
      <c r="AB20" s="38"/>
      <c r="AC20" s="38"/>
      <c r="AD20" s="23"/>
      <c r="CR20" s="10"/>
      <c r="CS20" s="11"/>
      <c r="CT20" s="5"/>
      <c r="CU20" s="5"/>
      <c r="CV20" s="5"/>
      <c r="CW20" s="5"/>
      <c r="CX20" s="5"/>
      <c r="CY20" s="10">
        <f t="shared" ca="1" si="31"/>
        <v>0.95798958582384652</v>
      </c>
      <c r="CZ20" s="11">
        <f t="shared" ca="1" si="32"/>
        <v>3</v>
      </c>
      <c r="DA20" s="5"/>
      <c r="DB20" s="5">
        <v>20</v>
      </c>
      <c r="DC20" s="1">
        <v>9</v>
      </c>
      <c r="DD20" s="1">
        <v>0</v>
      </c>
      <c r="DF20" s="10">
        <f t="shared" ca="1" si="33"/>
        <v>0.38236203829876048</v>
      </c>
      <c r="DG20" s="11">
        <f t="shared" ca="1" si="34"/>
        <v>55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26"/>
      <c r="B21" s="38"/>
      <c r="C21" s="38"/>
      <c r="D21" s="38"/>
      <c r="E21" s="38"/>
      <c r="F21" s="38"/>
      <c r="G21" s="38"/>
      <c r="H21" s="38"/>
      <c r="I21" s="38"/>
      <c r="J21" s="23"/>
      <c r="K21" s="26"/>
      <c r="L21" s="38"/>
      <c r="M21" s="38"/>
      <c r="N21" s="38"/>
      <c r="O21" s="38"/>
      <c r="P21" s="38"/>
      <c r="Q21" s="38"/>
      <c r="R21" s="38"/>
      <c r="S21" s="38"/>
      <c r="T21" s="23"/>
      <c r="U21" s="26"/>
      <c r="V21" s="38"/>
      <c r="W21" s="38"/>
      <c r="X21" s="38"/>
      <c r="Y21" s="38"/>
      <c r="Z21" s="38"/>
      <c r="AA21" s="38"/>
      <c r="AB21" s="38"/>
      <c r="AC21" s="38"/>
      <c r="AD21" s="23"/>
      <c r="CR21" s="10"/>
      <c r="CS21" s="11"/>
      <c r="CT21" s="5"/>
      <c r="CU21" s="5"/>
      <c r="CV21" s="5"/>
      <c r="CW21" s="5"/>
      <c r="CX21" s="5"/>
      <c r="CY21" s="10"/>
      <c r="CZ21" s="11"/>
      <c r="DA21" s="5"/>
      <c r="DB21" s="5"/>
      <c r="DC21" s="1"/>
      <c r="DD21" s="1"/>
      <c r="DF21" s="10">
        <f t="shared" ca="1" si="33"/>
        <v>0.99579661174311807</v>
      </c>
      <c r="DG21" s="11">
        <f t="shared" ca="1" si="34"/>
        <v>1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38"/>
      <c r="C22" s="38"/>
      <c r="D22" s="38"/>
      <c r="E22" s="38"/>
      <c r="F22" s="38"/>
      <c r="G22" s="38"/>
      <c r="H22" s="38"/>
      <c r="I22" s="38"/>
      <c r="J22" s="23"/>
      <c r="K22" s="26"/>
      <c r="L22" s="38"/>
      <c r="M22" s="38"/>
      <c r="N22" s="38"/>
      <c r="O22" s="38"/>
      <c r="P22" s="38"/>
      <c r="Q22" s="38"/>
      <c r="R22" s="38"/>
      <c r="S22" s="38"/>
      <c r="T22" s="23"/>
      <c r="U22" s="26"/>
      <c r="V22" s="38"/>
      <c r="W22" s="38"/>
      <c r="X22" s="38"/>
      <c r="Y22" s="38"/>
      <c r="Z22" s="38"/>
      <c r="AA22" s="38"/>
      <c r="AB22" s="38"/>
      <c r="AC22" s="38"/>
      <c r="AD22" s="23"/>
      <c r="CR22" s="10"/>
      <c r="CS22" s="11"/>
      <c r="CT22" s="5"/>
      <c r="CU22" s="5"/>
      <c r="CV22" s="5"/>
      <c r="CW22" s="5"/>
      <c r="CX22" s="5"/>
      <c r="CY22" s="10"/>
      <c r="CZ22" s="11"/>
      <c r="DA22" s="5"/>
      <c r="DB22" s="5"/>
      <c r="DC22" s="1"/>
      <c r="DD22" s="1"/>
      <c r="DF22" s="10">
        <f t="shared" ca="1" si="33"/>
        <v>0.75854924628689224</v>
      </c>
      <c r="DG22" s="11">
        <f t="shared" ca="1" si="34"/>
        <v>23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2"/>
      <c r="K23" s="40"/>
      <c r="L23" s="41"/>
      <c r="M23" s="41"/>
      <c r="N23" s="41"/>
      <c r="O23" s="41"/>
      <c r="P23" s="41"/>
      <c r="Q23" s="41"/>
      <c r="R23" s="41"/>
      <c r="S23" s="41"/>
      <c r="T23" s="42"/>
      <c r="U23" s="40"/>
      <c r="V23" s="41"/>
      <c r="W23" s="43"/>
      <c r="X23" s="43"/>
      <c r="Y23" s="43"/>
      <c r="Z23" s="43"/>
      <c r="AA23" s="43"/>
      <c r="AB23" s="43"/>
      <c r="AC23" s="43"/>
      <c r="AD23" s="44"/>
      <c r="CR23" s="10"/>
      <c r="CS23" s="11"/>
      <c r="CT23" s="5"/>
      <c r="CU23" s="5"/>
      <c r="CV23" s="5"/>
      <c r="CW23" s="5"/>
      <c r="CX23" s="5"/>
      <c r="CY23" s="10"/>
      <c r="CZ23" s="11"/>
      <c r="DA23" s="5"/>
      <c r="DB23" s="5"/>
      <c r="DC23" s="1"/>
      <c r="DD23" s="1"/>
      <c r="DF23" s="10">
        <f t="shared" ca="1" si="33"/>
        <v>0.66809582883428176</v>
      </c>
      <c r="DG23" s="11">
        <f t="shared" ca="1" si="34"/>
        <v>34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E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E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E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/>
      <c r="CZ24" s="11"/>
      <c r="DA24" s="5"/>
      <c r="DB24" s="5"/>
      <c r="DC24" s="1"/>
      <c r="DD24" s="1"/>
      <c r="DF24" s="10">
        <f t="shared" ca="1" si="33"/>
        <v>0.67705938302622926</v>
      </c>
      <c r="DG24" s="11">
        <f t="shared" ca="1" si="34"/>
        <v>31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19" t="str">
        <f ca="1">AJ7&amp;AK7&amp;AL7&amp;AM7</f>
        <v>0.81×6＝</v>
      </c>
      <c r="C25" s="120"/>
      <c r="D25" s="120"/>
      <c r="E25" s="120"/>
      <c r="F25" s="120"/>
      <c r="G25" s="117">
        <f ca="1">AN7</f>
        <v>4.8600000000000003</v>
      </c>
      <c r="H25" s="117"/>
      <c r="I25" s="118"/>
      <c r="J25" s="22"/>
      <c r="K25" s="21"/>
      <c r="L25" s="119" t="str">
        <f ca="1">AJ8&amp;AK8&amp;AL8&amp;AM8</f>
        <v>4.76×8＝</v>
      </c>
      <c r="M25" s="120"/>
      <c r="N25" s="120"/>
      <c r="O25" s="120"/>
      <c r="P25" s="120"/>
      <c r="Q25" s="117">
        <f ca="1">AN8</f>
        <v>38.08</v>
      </c>
      <c r="R25" s="117"/>
      <c r="S25" s="118"/>
      <c r="T25" s="22"/>
      <c r="U25" s="21"/>
      <c r="V25" s="119" t="str">
        <f ca="1">AJ9&amp;AK9&amp;AL9&amp;AM9</f>
        <v>3.25×5＝</v>
      </c>
      <c r="W25" s="120"/>
      <c r="X25" s="120"/>
      <c r="Y25" s="120"/>
      <c r="Z25" s="120"/>
      <c r="AA25" s="117">
        <f ca="1">AN9</f>
        <v>16.25</v>
      </c>
      <c r="AB25" s="117"/>
      <c r="AC25" s="118"/>
      <c r="AD25" s="23"/>
      <c r="CR25" s="10"/>
      <c r="CS25" s="11"/>
      <c r="CT25" s="5"/>
      <c r="CU25" s="5"/>
      <c r="CV25" s="5"/>
      <c r="CW25" s="5"/>
      <c r="CX25" s="5"/>
      <c r="CY25" s="10"/>
      <c r="CZ25" s="11"/>
      <c r="DA25" s="5"/>
      <c r="DB25" s="5"/>
      <c r="DC25" s="1"/>
      <c r="DD25" s="1"/>
      <c r="DF25" s="10">
        <f t="shared" ca="1" si="33"/>
        <v>0.35653628080122313</v>
      </c>
      <c r="DG25" s="11">
        <f t="shared" ca="1" si="34"/>
        <v>59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/>
      <c r="CZ26" s="11"/>
      <c r="DA26" s="5"/>
      <c r="DB26" s="5"/>
      <c r="DC26" s="1"/>
      <c r="DD26" s="1"/>
      <c r="DF26" s="10">
        <f t="shared" ca="1" si="33"/>
        <v>0.77310321526260339</v>
      </c>
      <c r="DG26" s="11">
        <f t="shared" ca="1" si="34"/>
        <v>21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108"/>
      <c r="E27" s="109">
        <f ca="1">$AZ7</f>
        <v>0</v>
      </c>
      <c r="F27" s="109" t="str">
        <f ca="1">IF(AQ7=2,".",)</f>
        <v>.</v>
      </c>
      <c r="G27" s="109">
        <f ca="1">$BA7</f>
        <v>8</v>
      </c>
      <c r="H27" s="109">
        <f ca="1">IF(AQ7=1,".",)</f>
        <v>0</v>
      </c>
      <c r="I27" s="109">
        <f ca="1">$BB7</f>
        <v>1</v>
      </c>
      <c r="J27" s="23"/>
      <c r="K27" s="26"/>
      <c r="L27" s="27"/>
      <c r="M27" s="27"/>
      <c r="N27" s="108"/>
      <c r="O27" s="109">
        <f ca="1">$AZ8</f>
        <v>4</v>
      </c>
      <c r="P27" s="109" t="str">
        <f ca="1">IF(AQ8=2,".",)</f>
        <v>.</v>
      </c>
      <c r="Q27" s="109">
        <f ca="1">$BA8</f>
        <v>7</v>
      </c>
      <c r="R27" s="109">
        <f ca="1">IF(AQ8=1,".",)</f>
        <v>0</v>
      </c>
      <c r="S27" s="109">
        <f ca="1">$BB8</f>
        <v>6</v>
      </c>
      <c r="T27" s="23"/>
      <c r="U27" s="26"/>
      <c r="V27" s="27"/>
      <c r="W27" s="27"/>
      <c r="X27" s="108"/>
      <c r="Y27" s="109">
        <f ca="1">$AZ9</f>
        <v>3</v>
      </c>
      <c r="Z27" s="109" t="str">
        <f ca="1">IF(AQ9=2,".",)</f>
        <v>.</v>
      </c>
      <c r="AA27" s="109">
        <f ca="1">$BA9</f>
        <v>2</v>
      </c>
      <c r="AB27" s="109">
        <f ca="1">IF(AQ9=1,".",)</f>
        <v>0</v>
      </c>
      <c r="AC27" s="109">
        <f ca="1">$BB9</f>
        <v>5</v>
      </c>
      <c r="AD27" s="23"/>
      <c r="CR27" s="10"/>
      <c r="CS27" s="11"/>
      <c r="CT27" s="5"/>
      <c r="CU27" s="5"/>
      <c r="CV27" s="5"/>
      <c r="CW27" s="5"/>
      <c r="CX27" s="5"/>
      <c r="CY27" s="10"/>
      <c r="CZ27" s="11"/>
      <c r="DA27" s="5"/>
      <c r="DB27" s="5"/>
      <c r="DC27" s="1"/>
      <c r="DD27" s="1"/>
      <c r="DF27" s="10">
        <f t="shared" ca="1" si="33"/>
        <v>0.34570188195819007</v>
      </c>
      <c r="DG27" s="11">
        <f t="shared" ca="1" si="34"/>
        <v>61</v>
      </c>
      <c r="DH27" s="5"/>
      <c r="DI27" s="5">
        <v>27</v>
      </c>
      <c r="DJ27" s="1">
        <v>3</v>
      </c>
      <c r="DK27" s="1">
        <v>6</v>
      </c>
    </row>
    <row r="28" spans="1:115" ht="45.95" customHeight="1" x14ac:dyDescent="0.25">
      <c r="A28" s="26"/>
      <c r="B28" s="30"/>
      <c r="C28" s="30"/>
      <c r="D28" s="110" t="s">
        <v>1</v>
      </c>
      <c r="E28" s="109"/>
      <c r="F28" s="109"/>
      <c r="G28" s="109">
        <f ca="1">$BE7</f>
        <v>0</v>
      </c>
      <c r="H28" s="109"/>
      <c r="I28" s="109">
        <f ca="1">$BF7</f>
        <v>6</v>
      </c>
      <c r="J28" s="23"/>
      <c r="K28" s="26"/>
      <c r="L28" s="30"/>
      <c r="M28" s="30"/>
      <c r="N28" s="110" t="s">
        <v>1</v>
      </c>
      <c r="O28" s="109"/>
      <c r="P28" s="109"/>
      <c r="Q28" s="109">
        <f ca="1">$BE8</f>
        <v>0</v>
      </c>
      <c r="R28" s="109"/>
      <c r="S28" s="109">
        <f ca="1">$BF8</f>
        <v>8</v>
      </c>
      <c r="T28" s="23"/>
      <c r="U28" s="26"/>
      <c r="V28" s="30"/>
      <c r="W28" s="30"/>
      <c r="X28" s="110" t="s">
        <v>1</v>
      </c>
      <c r="Y28" s="109"/>
      <c r="Z28" s="109"/>
      <c r="AA28" s="109">
        <f ca="1">$BE9</f>
        <v>0</v>
      </c>
      <c r="AB28" s="109"/>
      <c r="AC28" s="109">
        <f ca="1">$BF9</f>
        <v>5</v>
      </c>
      <c r="AD28" s="23"/>
      <c r="CR28" s="10"/>
      <c r="CS28" s="11"/>
      <c r="CT28" s="5"/>
      <c r="CU28" s="5"/>
      <c r="CV28" s="5"/>
      <c r="CW28" s="5"/>
      <c r="CX28" s="5"/>
      <c r="CY28" s="10"/>
      <c r="CZ28" s="11"/>
      <c r="DA28" s="5"/>
      <c r="DB28" s="5"/>
      <c r="DC28" s="1"/>
      <c r="DD28" s="1"/>
      <c r="DF28" s="10">
        <f t="shared" ca="1" si="33"/>
        <v>0.36646532746166405</v>
      </c>
      <c r="DG28" s="11">
        <f t="shared" ca="1" si="34"/>
        <v>57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26"/>
      <c r="B29" s="38"/>
      <c r="C29" s="38"/>
      <c r="D29" s="109"/>
      <c r="E29" s="109"/>
      <c r="F29" s="109"/>
      <c r="G29" s="109"/>
      <c r="H29" s="109"/>
      <c r="I29" s="109"/>
      <c r="J29" s="23"/>
      <c r="K29" s="26"/>
      <c r="L29" s="38"/>
      <c r="M29" s="38"/>
      <c r="N29" s="109"/>
      <c r="O29" s="109"/>
      <c r="P29" s="109"/>
      <c r="Q29" s="109"/>
      <c r="R29" s="109"/>
      <c r="S29" s="109"/>
      <c r="T29" s="23"/>
      <c r="U29" s="26"/>
      <c r="V29" s="38"/>
      <c r="W29" s="38"/>
      <c r="X29" s="109"/>
      <c r="Y29" s="109"/>
      <c r="Z29" s="109"/>
      <c r="AA29" s="109"/>
      <c r="AB29" s="109"/>
      <c r="AC29" s="109"/>
      <c r="AD29" s="23"/>
      <c r="CR29" s="10"/>
      <c r="CS29" s="11"/>
      <c r="CT29" s="5"/>
      <c r="CU29" s="5"/>
      <c r="CV29" s="5"/>
      <c r="CW29" s="5"/>
      <c r="CX29" s="5"/>
      <c r="CY29" s="10"/>
      <c r="CZ29" s="11"/>
      <c r="DA29" s="5"/>
      <c r="DB29" s="5"/>
      <c r="DC29" s="1"/>
      <c r="DD29" s="1"/>
      <c r="DF29" s="10">
        <f t="shared" ca="1" si="33"/>
        <v>0.89328076617486785</v>
      </c>
      <c r="DG29" s="11">
        <f t="shared" ca="1" si="34"/>
        <v>10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26"/>
      <c r="B30" s="38"/>
      <c r="C30" s="38"/>
      <c r="D30" s="38"/>
      <c r="E30" s="38"/>
      <c r="F30" s="38"/>
      <c r="G30" s="38"/>
      <c r="H30" s="38"/>
      <c r="I30" s="38"/>
      <c r="J30" s="23"/>
      <c r="K30" s="26"/>
      <c r="L30" s="38"/>
      <c r="M30" s="38"/>
      <c r="N30" s="38"/>
      <c r="O30" s="38"/>
      <c r="P30" s="38"/>
      <c r="Q30" s="38"/>
      <c r="R30" s="38"/>
      <c r="S30" s="38"/>
      <c r="T30" s="23"/>
      <c r="U30" s="26"/>
      <c r="V30" s="38"/>
      <c r="W30" s="38"/>
      <c r="X30" s="38"/>
      <c r="Y30" s="38"/>
      <c r="Z30" s="38"/>
      <c r="AA30" s="38"/>
      <c r="AB30" s="38"/>
      <c r="AC30" s="38"/>
      <c r="AD30" s="23"/>
      <c r="CR30" s="10"/>
      <c r="CS30" s="11"/>
      <c r="CT30" s="5"/>
      <c r="CU30" s="5"/>
      <c r="CV30" s="5"/>
      <c r="CW30" s="5"/>
      <c r="CX30" s="5"/>
      <c r="CY30" s="10"/>
      <c r="CZ30" s="11"/>
      <c r="DA30" s="5"/>
      <c r="DB30" s="5"/>
      <c r="DC30" s="1"/>
      <c r="DD30" s="1"/>
      <c r="DF30" s="10">
        <f t="shared" ca="1" si="33"/>
        <v>0.82427040827206299</v>
      </c>
      <c r="DG30" s="11">
        <f t="shared" ca="1" si="34"/>
        <v>14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26"/>
      <c r="B31" s="38"/>
      <c r="C31" s="38"/>
      <c r="D31" s="38"/>
      <c r="E31" s="38"/>
      <c r="F31" s="38"/>
      <c r="G31" s="38"/>
      <c r="H31" s="38"/>
      <c r="I31" s="38"/>
      <c r="J31" s="23"/>
      <c r="K31" s="26"/>
      <c r="L31" s="38"/>
      <c r="M31" s="38"/>
      <c r="N31" s="38"/>
      <c r="O31" s="38"/>
      <c r="P31" s="38"/>
      <c r="Q31" s="38"/>
      <c r="R31" s="38"/>
      <c r="S31" s="38"/>
      <c r="T31" s="23"/>
      <c r="U31" s="26"/>
      <c r="V31" s="38"/>
      <c r="W31" s="38"/>
      <c r="X31" s="38"/>
      <c r="Y31" s="38"/>
      <c r="Z31" s="38"/>
      <c r="AA31" s="38"/>
      <c r="AB31" s="38"/>
      <c r="AC31" s="38"/>
      <c r="AD31" s="23"/>
      <c r="CP31" s="5"/>
      <c r="CR31" s="10"/>
      <c r="CS31" s="11"/>
      <c r="CT31" s="5"/>
      <c r="CU31" s="5"/>
      <c r="CV31" s="5"/>
      <c r="CW31" s="5"/>
      <c r="CX31" s="5"/>
      <c r="CY31" s="10"/>
      <c r="CZ31" s="11"/>
      <c r="DA31" s="5"/>
      <c r="DB31" s="5"/>
      <c r="DC31" s="1"/>
      <c r="DD31" s="1"/>
      <c r="DF31" s="10">
        <f t="shared" ca="1" si="33"/>
        <v>0.80185606640341212</v>
      </c>
      <c r="DG31" s="11">
        <f t="shared" ca="1" si="34"/>
        <v>19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38"/>
      <c r="C32" s="38"/>
      <c r="D32" s="38"/>
      <c r="E32" s="38"/>
      <c r="F32" s="38"/>
      <c r="G32" s="38"/>
      <c r="H32" s="38"/>
      <c r="I32" s="38"/>
      <c r="J32" s="23"/>
      <c r="K32" s="26"/>
      <c r="L32" s="38"/>
      <c r="M32" s="38"/>
      <c r="N32" s="38"/>
      <c r="O32" s="38"/>
      <c r="P32" s="38"/>
      <c r="Q32" s="38"/>
      <c r="R32" s="38"/>
      <c r="S32" s="38"/>
      <c r="T32" s="23"/>
      <c r="U32" s="26"/>
      <c r="V32" s="38"/>
      <c r="W32" s="38"/>
      <c r="X32" s="38"/>
      <c r="Y32" s="38"/>
      <c r="Z32" s="38"/>
      <c r="AA32" s="38"/>
      <c r="AB32" s="38"/>
      <c r="AC32" s="38"/>
      <c r="AD32" s="23"/>
      <c r="CP32" s="5"/>
      <c r="CR32" s="10"/>
      <c r="CS32" s="11"/>
      <c r="CT32" s="5"/>
      <c r="CU32" s="5"/>
      <c r="CV32" s="5"/>
      <c r="CW32" s="5"/>
      <c r="CX32" s="5"/>
      <c r="CY32" s="10"/>
      <c r="CZ32" s="11"/>
      <c r="DA32" s="5"/>
      <c r="DB32" s="5"/>
      <c r="DC32" s="1"/>
      <c r="DD32" s="1"/>
      <c r="DF32" s="10">
        <f t="shared" ca="1" si="33"/>
        <v>0.66709615951472312</v>
      </c>
      <c r="DG32" s="11">
        <f t="shared" ca="1" si="34"/>
        <v>35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45"/>
      <c r="B33" s="43"/>
      <c r="C33" s="43"/>
      <c r="D33" s="43"/>
      <c r="E33" s="43"/>
      <c r="F33" s="43"/>
      <c r="G33" s="43"/>
      <c r="H33" s="43"/>
      <c r="I33" s="43"/>
      <c r="J33" s="44"/>
      <c r="K33" s="45"/>
      <c r="L33" s="43"/>
      <c r="M33" s="43"/>
      <c r="N33" s="43"/>
      <c r="O33" s="43"/>
      <c r="P33" s="43"/>
      <c r="Q33" s="43"/>
      <c r="R33" s="43"/>
      <c r="S33" s="43"/>
      <c r="T33" s="44"/>
      <c r="U33" s="45"/>
      <c r="V33" s="43"/>
      <c r="W33" s="43"/>
      <c r="X33" s="43"/>
      <c r="Y33" s="43"/>
      <c r="Z33" s="43"/>
      <c r="AA33" s="43"/>
      <c r="AB33" s="43"/>
      <c r="AC33" s="43"/>
      <c r="AD33" s="44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/>
      <c r="CZ33" s="11"/>
      <c r="DA33" s="5"/>
      <c r="DB33" s="5"/>
      <c r="DC33" s="1"/>
      <c r="DD33" s="1"/>
      <c r="DF33" s="10">
        <f t="shared" ref="DF33:DF64" ca="1" si="35">RAND()</f>
        <v>9.2959818711766173E-2</v>
      </c>
      <c r="DG33" s="11">
        <f t="shared" ref="DG33:DG64" ca="1" si="36">RANK(DF33,$DF$1:$DF$100,)</f>
        <v>87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1" t="str">
        <f>A1</f>
        <v>小数×整数 0.01×1　0.11×1　1.11×1 ミックス 式のみ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22">
        <f>AB1</f>
        <v>1</v>
      </c>
      <c r="AC34" s="122"/>
      <c r="AD34" s="122"/>
      <c r="AG34" s="3" t="str">
        <f t="shared" ref="AG34:AG42" ca="1" si="37">AG1</f>
        <v>E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8">AS1</f>
        <v>①</v>
      </c>
      <c r="AT34" s="6">
        <f t="shared" ca="1" si="38"/>
        <v>245</v>
      </c>
      <c r="AU34" s="6" t="str">
        <f t="shared" si="38"/>
        <v>×</v>
      </c>
      <c r="AV34" s="6">
        <f t="shared" ca="1" si="38"/>
        <v>4</v>
      </c>
      <c r="AW34" s="6" t="str">
        <f t="shared" si="38"/>
        <v>＝</v>
      </c>
      <c r="AX34" s="46">
        <f t="shared" ca="1" si="38"/>
        <v>980</v>
      </c>
      <c r="AY34" s="5"/>
      <c r="AZ34" s="6">
        <f t="shared" ref="AZ34:BB42" ca="1" si="39">AZ1</f>
        <v>2</v>
      </c>
      <c r="BA34" s="6">
        <f t="shared" ca="1" si="39"/>
        <v>4</v>
      </c>
      <c r="BB34" s="6">
        <f t="shared" ca="1" si="39"/>
        <v>5</v>
      </c>
      <c r="BC34" s="5"/>
      <c r="BD34" s="6">
        <f t="shared" ref="BD34:BF42" ca="1" si="40">BD1</f>
        <v>0</v>
      </c>
      <c r="BE34" s="6">
        <f t="shared" ca="1" si="40"/>
        <v>0</v>
      </c>
      <c r="BF34" s="6">
        <f t="shared" ca="1" si="40"/>
        <v>4</v>
      </c>
      <c r="BH34" s="47"/>
      <c r="BI34" s="48"/>
      <c r="BJ34" s="49">
        <f t="shared" ref="BJ34:BJ42" ca="1" si="41">MOD(ROUNDDOWN(($AT34*$BF34)/1000,0),10)</f>
        <v>0</v>
      </c>
      <c r="BK34" s="49">
        <f t="shared" ref="BK34:BK42" ca="1" si="42">MOD(ROUNDDOWN(($AT34*$BF34)/100,0),10)</f>
        <v>9</v>
      </c>
      <c r="BL34" s="49">
        <f t="shared" ref="BL34:BL42" ca="1" si="43">MOD(ROUNDDOWN(($AT34*$BF34)/10,0),10)</f>
        <v>8</v>
      </c>
      <c r="BM34" s="50">
        <f t="shared" ref="BM34:BM42" ca="1" si="44">MOD(ROUNDDOWN(($AT34*$BF34)/1,0),10)</f>
        <v>0</v>
      </c>
      <c r="BO34" s="47"/>
      <c r="BP34" s="49">
        <f t="shared" ref="BP34:BP42" ca="1" si="45">MOD(ROUNDDOWN(($AT34*$BE34)/1000,0),10)</f>
        <v>0</v>
      </c>
      <c r="BQ34" s="49">
        <f t="shared" ref="BQ34:BQ42" ca="1" si="46">MOD(ROUNDDOWN(($AT34*$BE34)/100,0),10)</f>
        <v>0</v>
      </c>
      <c r="BR34" s="49">
        <f t="shared" ref="BR34:BR42" ca="1" si="47">MOD(ROUNDDOWN(($AT34*$BE34)/10,0),10)</f>
        <v>0</v>
      </c>
      <c r="BS34" s="49">
        <f t="shared" ref="BS34:BS42" ca="1" si="48">MOD(ROUNDDOWN(($AT34*$BE34)/1,0),10)</f>
        <v>0</v>
      </c>
      <c r="BT34" s="51"/>
      <c r="BV34" s="52">
        <f t="shared" ref="BV34:BV42" ca="1" si="49">MOD(ROUNDDOWN(($AT34*$BD34)/1000,0),10)</f>
        <v>0</v>
      </c>
      <c r="BW34" s="49">
        <f t="shared" ref="BW34:BW42" ca="1" si="50">MOD(ROUNDDOWN(($AT34*$BD34)/100,0),10)</f>
        <v>0</v>
      </c>
      <c r="BX34" s="49">
        <f t="shared" ref="BX34:BX42" ca="1" si="51">MOD(ROUNDDOWN(($AT34*$BD34)/10,0),10)</f>
        <v>0</v>
      </c>
      <c r="BY34" s="49">
        <f t="shared" ref="BY34:BY42" ca="1" si="52">MOD(ROUNDDOWN(($AT34*$BD34)/1,0),10)</f>
        <v>0</v>
      </c>
      <c r="BZ34" s="53"/>
      <c r="CA34" s="51"/>
      <c r="CC34" s="6">
        <f t="shared" ref="CC34:CC42" ca="1" si="53">BH1</f>
        <v>0</v>
      </c>
      <c r="CD34" s="6">
        <f t="shared" ref="CD34:CD42" ca="1" si="54">BI1</f>
        <v>0</v>
      </c>
      <c r="CE34" s="6">
        <f t="shared" ref="CE34:CE42" ca="1" si="55">BJ1</f>
        <v>0</v>
      </c>
      <c r="CF34" s="6">
        <f t="shared" ref="CF34:CF42" ca="1" si="56">BK1</f>
        <v>9</v>
      </c>
      <c r="CG34" s="6">
        <f t="shared" ref="CG34:CG42" ca="1" si="57">BL1</f>
        <v>8</v>
      </c>
      <c r="CH34" s="6">
        <f t="shared" ref="CH34:CH42" ca="1" si="58">BM1</f>
        <v>0</v>
      </c>
      <c r="CJ34" s="52"/>
      <c r="CK34" s="49"/>
      <c r="CL34" s="49"/>
      <c r="CM34" s="53"/>
      <c r="CN34" s="49"/>
      <c r="CO34" s="50"/>
      <c r="CP34" s="5"/>
      <c r="CR34" s="10"/>
      <c r="CS34" s="11"/>
      <c r="CT34" s="5"/>
      <c r="CU34" s="5"/>
      <c r="CV34" s="5"/>
      <c r="CW34" s="5"/>
      <c r="CX34" s="5"/>
      <c r="CY34" s="10"/>
      <c r="CZ34" s="11"/>
      <c r="DA34" s="5"/>
      <c r="DB34" s="5"/>
      <c r="DC34" s="1"/>
      <c r="DD34" s="1"/>
      <c r="DF34" s="10">
        <f t="shared" ca="1" si="35"/>
        <v>0.87932494824987206</v>
      </c>
      <c r="DG34" s="11">
        <f t="shared" ca="1" si="36"/>
        <v>12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3" t="str">
        <f>B2</f>
        <v>　　月　　日</v>
      </c>
      <c r="C35" s="114"/>
      <c r="D35" s="114"/>
      <c r="E35" s="114"/>
      <c r="F35" s="114"/>
      <c r="G35" s="114"/>
      <c r="H35" s="114"/>
      <c r="I35" s="115"/>
      <c r="J35" s="113" t="str">
        <f>J2</f>
        <v>名前</v>
      </c>
      <c r="K35" s="114"/>
      <c r="L35" s="114"/>
      <c r="M35" s="121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  <c r="AG35" s="3" t="str">
        <f t="shared" ca="1" si="37"/>
        <v>E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8"/>
        <v>②</v>
      </c>
      <c r="AT35" s="6">
        <f t="shared" ca="1" si="38"/>
        <v>72</v>
      </c>
      <c r="AU35" s="6" t="str">
        <f t="shared" si="38"/>
        <v>×</v>
      </c>
      <c r="AV35" s="6">
        <f t="shared" ca="1" si="38"/>
        <v>9</v>
      </c>
      <c r="AW35" s="6" t="str">
        <f t="shared" si="38"/>
        <v>＝</v>
      </c>
      <c r="AX35" s="46">
        <f t="shared" ca="1" si="38"/>
        <v>648</v>
      </c>
      <c r="AY35" s="5"/>
      <c r="AZ35" s="6">
        <f t="shared" ca="1" si="39"/>
        <v>0</v>
      </c>
      <c r="BA35" s="6">
        <f t="shared" ca="1" si="39"/>
        <v>7</v>
      </c>
      <c r="BB35" s="6">
        <f t="shared" ca="1" si="39"/>
        <v>2</v>
      </c>
      <c r="BC35" s="5"/>
      <c r="BD35" s="6">
        <f t="shared" ca="1" si="40"/>
        <v>0</v>
      </c>
      <c r="BE35" s="6">
        <f t="shared" ca="1" si="40"/>
        <v>0</v>
      </c>
      <c r="BF35" s="6">
        <f t="shared" ca="1" si="40"/>
        <v>9</v>
      </c>
      <c r="BH35" s="54"/>
      <c r="BI35" s="55"/>
      <c r="BJ35" s="6">
        <f t="shared" ca="1" si="41"/>
        <v>0</v>
      </c>
      <c r="BK35" s="6">
        <f t="shared" ca="1" si="42"/>
        <v>6</v>
      </c>
      <c r="BL35" s="6">
        <f t="shared" ca="1" si="43"/>
        <v>4</v>
      </c>
      <c r="BM35" s="56">
        <f t="shared" ca="1" si="44"/>
        <v>8</v>
      </c>
      <c r="BO35" s="57"/>
      <c r="BP35" s="6">
        <f t="shared" ca="1" si="45"/>
        <v>0</v>
      </c>
      <c r="BQ35" s="6">
        <f t="shared" ca="1" si="46"/>
        <v>0</v>
      </c>
      <c r="BR35" s="6">
        <f t="shared" ca="1" si="47"/>
        <v>0</v>
      </c>
      <c r="BS35" s="6">
        <f t="shared" ca="1" si="48"/>
        <v>0</v>
      </c>
      <c r="BT35" s="58"/>
      <c r="BV35" s="57">
        <f t="shared" ca="1" si="49"/>
        <v>0</v>
      </c>
      <c r="BW35" s="6">
        <f t="shared" ca="1" si="50"/>
        <v>0</v>
      </c>
      <c r="BX35" s="6">
        <f t="shared" ca="1" si="51"/>
        <v>0</v>
      </c>
      <c r="BY35" s="6">
        <f t="shared" ca="1" si="52"/>
        <v>0</v>
      </c>
      <c r="BZ35" s="59"/>
      <c r="CA35" s="58"/>
      <c r="CC35" s="6">
        <f t="shared" ca="1" si="53"/>
        <v>0</v>
      </c>
      <c r="CD35" s="6">
        <f t="shared" ca="1" si="54"/>
        <v>0</v>
      </c>
      <c r="CE35" s="6">
        <f t="shared" ca="1" si="55"/>
        <v>0</v>
      </c>
      <c r="CF35" s="6">
        <f t="shared" ca="1" si="56"/>
        <v>6</v>
      </c>
      <c r="CG35" s="6">
        <f t="shared" ca="1" si="57"/>
        <v>4</v>
      </c>
      <c r="CH35" s="6">
        <f t="shared" ca="1" si="58"/>
        <v>8</v>
      </c>
      <c r="CJ35" s="57"/>
      <c r="CK35" s="6"/>
      <c r="CL35" s="6"/>
      <c r="CM35" s="59"/>
      <c r="CN35" s="6"/>
      <c r="CO35" s="56"/>
      <c r="CP35" s="5"/>
      <c r="CR35" s="10"/>
      <c r="CS35" s="11"/>
      <c r="CT35" s="5"/>
      <c r="CU35" s="5"/>
      <c r="CV35" s="5"/>
      <c r="CW35" s="5"/>
      <c r="CX35" s="5"/>
      <c r="CY35" s="10"/>
      <c r="CZ35" s="11"/>
      <c r="DA35" s="5"/>
      <c r="DB35" s="5"/>
      <c r="DC35" s="1"/>
      <c r="DD35" s="1"/>
      <c r="DF35" s="10">
        <f t="shared" ca="1" si="35"/>
        <v>0.82385385810500056</v>
      </c>
      <c r="DG35" s="11">
        <f t="shared" ca="1" si="36"/>
        <v>15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7"/>
        <v>E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8"/>
        <v>③</v>
      </c>
      <c r="AT36" s="6">
        <f t="shared" ca="1" si="38"/>
        <v>541</v>
      </c>
      <c r="AU36" s="6" t="str">
        <f t="shared" si="38"/>
        <v>×</v>
      </c>
      <c r="AV36" s="6">
        <f t="shared" ca="1" si="38"/>
        <v>4</v>
      </c>
      <c r="AW36" s="6" t="str">
        <f t="shared" si="38"/>
        <v>＝</v>
      </c>
      <c r="AX36" s="46">
        <f t="shared" ca="1" si="38"/>
        <v>2164</v>
      </c>
      <c r="AY36" s="5"/>
      <c r="AZ36" s="6">
        <f t="shared" ca="1" si="39"/>
        <v>5</v>
      </c>
      <c r="BA36" s="6">
        <f t="shared" ca="1" si="39"/>
        <v>4</v>
      </c>
      <c r="BB36" s="6">
        <f t="shared" ca="1" si="39"/>
        <v>1</v>
      </c>
      <c r="BC36" s="5"/>
      <c r="BD36" s="6">
        <f t="shared" ca="1" si="40"/>
        <v>0</v>
      </c>
      <c r="BE36" s="6">
        <f t="shared" ca="1" si="40"/>
        <v>0</v>
      </c>
      <c r="BF36" s="6">
        <f t="shared" ca="1" si="40"/>
        <v>4</v>
      </c>
      <c r="BH36" s="54"/>
      <c r="BI36" s="55"/>
      <c r="BJ36" s="6">
        <f t="shared" ca="1" si="41"/>
        <v>2</v>
      </c>
      <c r="BK36" s="6">
        <f t="shared" ca="1" si="42"/>
        <v>1</v>
      </c>
      <c r="BL36" s="6">
        <f t="shared" ca="1" si="43"/>
        <v>6</v>
      </c>
      <c r="BM36" s="56">
        <f t="shared" ca="1" si="44"/>
        <v>4</v>
      </c>
      <c r="BO36" s="57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58"/>
      <c r="BV36" s="57">
        <f t="shared" ca="1" si="49"/>
        <v>0</v>
      </c>
      <c r="BW36" s="6">
        <f t="shared" ca="1" si="50"/>
        <v>0</v>
      </c>
      <c r="BX36" s="6">
        <f t="shared" ca="1" si="51"/>
        <v>0</v>
      </c>
      <c r="BY36" s="6">
        <f t="shared" ca="1" si="52"/>
        <v>0</v>
      </c>
      <c r="BZ36" s="59"/>
      <c r="CA36" s="58"/>
      <c r="CC36" s="6">
        <f t="shared" ca="1" si="53"/>
        <v>0</v>
      </c>
      <c r="CD36" s="6">
        <f t="shared" ca="1" si="54"/>
        <v>0</v>
      </c>
      <c r="CE36" s="6">
        <f t="shared" ca="1" si="55"/>
        <v>2</v>
      </c>
      <c r="CF36" s="6">
        <f t="shared" ca="1" si="56"/>
        <v>1</v>
      </c>
      <c r="CG36" s="6">
        <f t="shared" ca="1" si="57"/>
        <v>6</v>
      </c>
      <c r="CH36" s="6">
        <f t="shared" ca="1" si="58"/>
        <v>4</v>
      </c>
      <c r="CJ36" s="57"/>
      <c r="CK36" s="6"/>
      <c r="CL36" s="6"/>
      <c r="CM36" s="59"/>
      <c r="CN36" s="6"/>
      <c r="CO36" s="56"/>
      <c r="CP36" s="5"/>
      <c r="CR36" s="10"/>
      <c r="CS36" s="11"/>
      <c r="CT36" s="5"/>
      <c r="CU36" s="5"/>
      <c r="CV36" s="5"/>
      <c r="CW36" s="5"/>
      <c r="CX36" s="5"/>
      <c r="CY36" s="10"/>
      <c r="CZ36" s="11"/>
      <c r="DA36" s="5"/>
      <c r="DB36" s="5"/>
      <c r="DC36" s="1"/>
      <c r="DD36" s="1"/>
      <c r="DF36" s="10">
        <f t="shared" ca="1" si="35"/>
        <v>0.14739594498396924</v>
      </c>
      <c r="DG36" s="11">
        <f t="shared" ca="1" si="36"/>
        <v>81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E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E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E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7"/>
        <v>E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8"/>
        <v>④</v>
      </c>
      <c r="AT37" s="6">
        <f t="shared" ca="1" si="38"/>
        <v>193</v>
      </c>
      <c r="AU37" s="6" t="str">
        <f t="shared" si="38"/>
        <v>×</v>
      </c>
      <c r="AV37" s="6">
        <f t="shared" ca="1" si="38"/>
        <v>6</v>
      </c>
      <c r="AW37" s="6" t="str">
        <f t="shared" si="38"/>
        <v>＝</v>
      </c>
      <c r="AX37" s="46">
        <f t="shared" ca="1" si="38"/>
        <v>1158</v>
      </c>
      <c r="AY37" s="5"/>
      <c r="AZ37" s="6">
        <f t="shared" ca="1" si="39"/>
        <v>1</v>
      </c>
      <c r="BA37" s="6">
        <f t="shared" ca="1" si="39"/>
        <v>9</v>
      </c>
      <c r="BB37" s="6">
        <f t="shared" ca="1" si="39"/>
        <v>3</v>
      </c>
      <c r="BC37" s="5"/>
      <c r="BD37" s="6">
        <f t="shared" ca="1" si="40"/>
        <v>0</v>
      </c>
      <c r="BE37" s="6">
        <f t="shared" ca="1" si="40"/>
        <v>0</v>
      </c>
      <c r="BF37" s="6">
        <f t="shared" ca="1" si="40"/>
        <v>6</v>
      </c>
      <c r="BH37" s="54"/>
      <c r="BI37" s="55"/>
      <c r="BJ37" s="6">
        <f t="shared" ca="1" si="41"/>
        <v>1</v>
      </c>
      <c r="BK37" s="6">
        <f t="shared" ca="1" si="42"/>
        <v>1</v>
      </c>
      <c r="BL37" s="6">
        <f t="shared" ca="1" si="43"/>
        <v>5</v>
      </c>
      <c r="BM37" s="56">
        <f t="shared" ca="1" si="44"/>
        <v>8</v>
      </c>
      <c r="BO37" s="57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58"/>
      <c r="BV37" s="57">
        <f t="shared" ca="1" si="49"/>
        <v>0</v>
      </c>
      <c r="BW37" s="6">
        <f t="shared" ca="1" si="50"/>
        <v>0</v>
      </c>
      <c r="BX37" s="6">
        <f t="shared" ca="1" si="51"/>
        <v>0</v>
      </c>
      <c r="BY37" s="6">
        <f t="shared" ca="1" si="52"/>
        <v>0</v>
      </c>
      <c r="BZ37" s="59"/>
      <c r="CA37" s="58"/>
      <c r="CC37" s="6">
        <f t="shared" ca="1" si="53"/>
        <v>0</v>
      </c>
      <c r="CD37" s="6">
        <f t="shared" ca="1" si="54"/>
        <v>0</v>
      </c>
      <c r="CE37" s="6">
        <f t="shared" ca="1" si="55"/>
        <v>1</v>
      </c>
      <c r="CF37" s="6">
        <f t="shared" ca="1" si="56"/>
        <v>1</v>
      </c>
      <c r="CG37" s="6">
        <f t="shared" ca="1" si="57"/>
        <v>5</v>
      </c>
      <c r="CH37" s="6">
        <f t="shared" ca="1" si="58"/>
        <v>8</v>
      </c>
      <c r="CJ37" s="57"/>
      <c r="CK37" s="6"/>
      <c r="CL37" s="6"/>
      <c r="CM37" s="59"/>
      <c r="CN37" s="6"/>
      <c r="CO37" s="56"/>
      <c r="CP37" s="5"/>
      <c r="CR37" s="10"/>
      <c r="CS37" s="11"/>
      <c r="CT37" s="5"/>
      <c r="CU37" s="5"/>
      <c r="CV37" s="5"/>
      <c r="CW37" s="5"/>
      <c r="CX37" s="5"/>
      <c r="CY37" s="10"/>
      <c r="CZ37" s="11"/>
      <c r="DA37" s="5"/>
      <c r="DB37" s="5"/>
      <c r="DC37" s="1"/>
      <c r="DD37" s="1"/>
      <c r="DF37" s="10">
        <f t="shared" ca="1" si="35"/>
        <v>0.19250615281349304</v>
      </c>
      <c r="DG37" s="11">
        <f t="shared" ca="1" si="36"/>
        <v>74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19" t="str">
        <f ca="1">B5</f>
        <v>2.45×4＝</v>
      </c>
      <c r="C38" s="120"/>
      <c r="D38" s="120"/>
      <c r="E38" s="120"/>
      <c r="F38" s="120"/>
      <c r="G38" s="123">
        <f ca="1">G5</f>
        <v>9.8000000000000007</v>
      </c>
      <c r="H38" s="123"/>
      <c r="I38" s="124"/>
      <c r="J38" s="22"/>
      <c r="K38" s="21"/>
      <c r="L38" s="119" t="str">
        <f ca="1">L5</f>
        <v>0.72×9＝</v>
      </c>
      <c r="M38" s="120"/>
      <c r="N38" s="120"/>
      <c r="O38" s="120"/>
      <c r="P38" s="120"/>
      <c r="Q38" s="123">
        <f ca="1">Q5</f>
        <v>6.48</v>
      </c>
      <c r="R38" s="123"/>
      <c r="S38" s="124"/>
      <c r="T38" s="22"/>
      <c r="U38" s="21"/>
      <c r="V38" s="119" t="str">
        <f ca="1">V5</f>
        <v>5.41×4＝</v>
      </c>
      <c r="W38" s="120"/>
      <c r="X38" s="120"/>
      <c r="Y38" s="120"/>
      <c r="Z38" s="120"/>
      <c r="AA38" s="123">
        <f ca="1">AA5</f>
        <v>21.64</v>
      </c>
      <c r="AB38" s="123"/>
      <c r="AC38" s="124"/>
      <c r="AD38" s="23"/>
      <c r="AG38" s="3" t="str">
        <f t="shared" ca="1" si="37"/>
        <v>E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8"/>
        <v>⑤</v>
      </c>
      <c r="AT38" s="6">
        <f t="shared" ca="1" si="38"/>
        <v>54</v>
      </c>
      <c r="AU38" s="6" t="str">
        <f t="shared" si="38"/>
        <v>×</v>
      </c>
      <c r="AV38" s="6">
        <f t="shared" ca="1" si="38"/>
        <v>2</v>
      </c>
      <c r="AW38" s="6" t="str">
        <f t="shared" si="38"/>
        <v>＝</v>
      </c>
      <c r="AX38" s="46">
        <f t="shared" ca="1" si="38"/>
        <v>108</v>
      </c>
      <c r="AY38" s="5"/>
      <c r="AZ38" s="6">
        <f t="shared" ca="1" si="39"/>
        <v>0</v>
      </c>
      <c r="BA38" s="6">
        <f t="shared" ca="1" si="39"/>
        <v>5</v>
      </c>
      <c r="BB38" s="6">
        <f t="shared" ca="1" si="39"/>
        <v>4</v>
      </c>
      <c r="BC38" s="5"/>
      <c r="BD38" s="6">
        <f t="shared" ca="1" si="40"/>
        <v>0</v>
      </c>
      <c r="BE38" s="6">
        <f t="shared" ca="1" si="40"/>
        <v>0</v>
      </c>
      <c r="BF38" s="6">
        <f t="shared" ca="1" si="40"/>
        <v>2</v>
      </c>
      <c r="BH38" s="54"/>
      <c r="BI38" s="55"/>
      <c r="BJ38" s="6">
        <f t="shared" ca="1" si="41"/>
        <v>0</v>
      </c>
      <c r="BK38" s="6">
        <f t="shared" ca="1" si="42"/>
        <v>1</v>
      </c>
      <c r="BL38" s="6">
        <f t="shared" ca="1" si="43"/>
        <v>0</v>
      </c>
      <c r="BM38" s="56">
        <f t="shared" ca="1" si="44"/>
        <v>8</v>
      </c>
      <c r="BO38" s="57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58"/>
      <c r="BV38" s="57">
        <f t="shared" ca="1" si="49"/>
        <v>0</v>
      </c>
      <c r="BW38" s="6">
        <f t="shared" ca="1" si="50"/>
        <v>0</v>
      </c>
      <c r="BX38" s="6">
        <f t="shared" ca="1" si="51"/>
        <v>0</v>
      </c>
      <c r="BY38" s="6">
        <f t="shared" ca="1" si="52"/>
        <v>0</v>
      </c>
      <c r="BZ38" s="59"/>
      <c r="CA38" s="58"/>
      <c r="CC38" s="6">
        <f t="shared" ca="1" si="53"/>
        <v>0</v>
      </c>
      <c r="CD38" s="6">
        <f t="shared" ca="1" si="54"/>
        <v>0</v>
      </c>
      <c r="CE38" s="6">
        <f t="shared" ca="1" si="55"/>
        <v>0</v>
      </c>
      <c r="CF38" s="6">
        <f t="shared" ca="1" si="56"/>
        <v>1</v>
      </c>
      <c r="CG38" s="6">
        <f t="shared" ca="1" si="57"/>
        <v>0</v>
      </c>
      <c r="CH38" s="6">
        <f t="shared" ca="1" si="58"/>
        <v>8</v>
      </c>
      <c r="CJ38" s="57"/>
      <c r="CK38" s="6"/>
      <c r="CL38" s="6"/>
      <c r="CM38" s="59"/>
      <c r="CN38" s="6"/>
      <c r="CO38" s="56"/>
      <c r="CP38" s="5"/>
      <c r="CR38" s="10"/>
      <c r="CS38" s="11"/>
      <c r="CT38" s="5"/>
      <c r="CU38" s="5"/>
      <c r="CV38" s="5"/>
      <c r="CW38" s="5"/>
      <c r="CX38" s="5"/>
      <c r="CY38" s="10"/>
      <c r="CZ38" s="11"/>
      <c r="DA38" s="5"/>
      <c r="DB38" s="5"/>
      <c r="DC38" s="1"/>
      <c r="DD38" s="1"/>
      <c r="DF38" s="10">
        <f t="shared" ca="1" si="35"/>
        <v>0.8075826525578611</v>
      </c>
      <c r="DG38" s="11">
        <f t="shared" ca="1" si="36"/>
        <v>18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7"/>
        <v>E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8"/>
        <v>⑥</v>
      </c>
      <c r="AT39" s="6">
        <f t="shared" ca="1" si="38"/>
        <v>18</v>
      </c>
      <c r="AU39" s="6" t="str">
        <f t="shared" si="38"/>
        <v>×</v>
      </c>
      <c r="AV39" s="6">
        <f t="shared" ca="1" si="38"/>
        <v>4</v>
      </c>
      <c r="AW39" s="6" t="str">
        <f t="shared" si="38"/>
        <v>＝</v>
      </c>
      <c r="AX39" s="46">
        <f t="shared" ca="1" si="38"/>
        <v>72</v>
      </c>
      <c r="AY39" s="5"/>
      <c r="AZ39" s="6">
        <f t="shared" ca="1" si="39"/>
        <v>0</v>
      </c>
      <c r="BA39" s="6">
        <f t="shared" ca="1" si="39"/>
        <v>1</v>
      </c>
      <c r="BB39" s="6">
        <f t="shared" ca="1" si="39"/>
        <v>8</v>
      </c>
      <c r="BC39" s="5"/>
      <c r="BD39" s="6">
        <f t="shared" ca="1" si="40"/>
        <v>0</v>
      </c>
      <c r="BE39" s="6">
        <f t="shared" ca="1" si="40"/>
        <v>0</v>
      </c>
      <c r="BF39" s="6">
        <f t="shared" ca="1" si="40"/>
        <v>4</v>
      </c>
      <c r="BH39" s="54"/>
      <c r="BI39" s="55"/>
      <c r="BJ39" s="6">
        <f t="shared" ca="1" si="41"/>
        <v>0</v>
      </c>
      <c r="BK39" s="6">
        <f t="shared" ca="1" si="42"/>
        <v>0</v>
      </c>
      <c r="BL39" s="6">
        <f t="shared" ca="1" si="43"/>
        <v>7</v>
      </c>
      <c r="BM39" s="56">
        <f t="shared" ca="1" si="44"/>
        <v>2</v>
      </c>
      <c r="BO39" s="57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58"/>
      <c r="BV39" s="57">
        <f t="shared" ca="1" si="49"/>
        <v>0</v>
      </c>
      <c r="BW39" s="6">
        <f t="shared" ca="1" si="50"/>
        <v>0</v>
      </c>
      <c r="BX39" s="6">
        <f t="shared" ca="1" si="51"/>
        <v>0</v>
      </c>
      <c r="BY39" s="6">
        <f t="shared" ca="1" si="52"/>
        <v>0</v>
      </c>
      <c r="BZ39" s="59"/>
      <c r="CA39" s="58"/>
      <c r="CC39" s="6">
        <f t="shared" ca="1" si="53"/>
        <v>0</v>
      </c>
      <c r="CD39" s="6">
        <f t="shared" ca="1" si="54"/>
        <v>0</v>
      </c>
      <c r="CE39" s="6">
        <f t="shared" ca="1" si="55"/>
        <v>0</v>
      </c>
      <c r="CF39" s="6">
        <f t="shared" ca="1" si="56"/>
        <v>0</v>
      </c>
      <c r="CG39" s="6">
        <f t="shared" ca="1" si="57"/>
        <v>7</v>
      </c>
      <c r="CH39" s="6">
        <f t="shared" ca="1" si="58"/>
        <v>2</v>
      </c>
      <c r="CJ39" s="57"/>
      <c r="CK39" s="6"/>
      <c r="CL39" s="6"/>
      <c r="CM39" s="59"/>
      <c r="CN39" s="6"/>
      <c r="CO39" s="56"/>
      <c r="CP39" s="5"/>
      <c r="CR39" s="10"/>
      <c r="CS39" s="11"/>
      <c r="CT39" s="5"/>
      <c r="CU39" s="5"/>
      <c r="CV39" s="5"/>
      <c r="CW39" s="5"/>
      <c r="CX39" s="5"/>
      <c r="CY39" s="10"/>
      <c r="CZ39" s="11"/>
      <c r="DA39" s="5"/>
      <c r="DB39" s="5"/>
      <c r="DC39" s="1"/>
      <c r="DD39" s="1"/>
      <c r="DF39" s="10">
        <f t="shared" ca="1" si="35"/>
        <v>0.35250777449090775</v>
      </c>
      <c r="DG39" s="11">
        <f t="shared" ca="1" si="36"/>
        <v>60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3"/>
      <c r="C40" s="93"/>
      <c r="D40" s="83"/>
      <c r="E40" s="84">
        <f ca="1">E7</f>
        <v>2</v>
      </c>
      <c r="F40" s="28" t="str">
        <f ca="1">F7</f>
        <v>.</v>
      </c>
      <c r="G40" s="29">
        <f ca="1">G7</f>
        <v>4</v>
      </c>
      <c r="H40" s="28">
        <f ca="1">H7</f>
        <v>0</v>
      </c>
      <c r="I40" s="85">
        <f ca="1">I7</f>
        <v>5</v>
      </c>
      <c r="J40" s="23"/>
      <c r="K40" s="26"/>
      <c r="L40" s="93"/>
      <c r="M40" s="93"/>
      <c r="N40" s="83"/>
      <c r="O40" s="84">
        <f ca="1">O7</f>
        <v>0</v>
      </c>
      <c r="P40" s="28" t="str">
        <f ca="1">P7</f>
        <v>.</v>
      </c>
      <c r="Q40" s="29">
        <f ca="1">Q7</f>
        <v>7</v>
      </c>
      <c r="R40" s="28">
        <f ca="1">R7</f>
        <v>0</v>
      </c>
      <c r="S40" s="85">
        <f ca="1">S7</f>
        <v>2</v>
      </c>
      <c r="T40" s="23"/>
      <c r="U40" s="26"/>
      <c r="V40" s="93"/>
      <c r="W40" s="93"/>
      <c r="X40" s="83"/>
      <c r="Y40" s="84">
        <f ca="1">Y7</f>
        <v>5</v>
      </c>
      <c r="Z40" s="28" t="str">
        <f ca="1">Z7</f>
        <v>.</v>
      </c>
      <c r="AA40" s="29">
        <f ca="1">AA7</f>
        <v>4</v>
      </c>
      <c r="AB40" s="28">
        <f ca="1">AB7</f>
        <v>0</v>
      </c>
      <c r="AC40" s="85">
        <f ca="1">AC7</f>
        <v>1</v>
      </c>
      <c r="AD40" s="23"/>
      <c r="AG40" s="3" t="str">
        <f t="shared" ca="1" si="37"/>
        <v>E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8"/>
        <v>⑦</v>
      </c>
      <c r="AT40" s="6">
        <f t="shared" ca="1" si="38"/>
        <v>81</v>
      </c>
      <c r="AU40" s="6" t="str">
        <f t="shared" si="38"/>
        <v>×</v>
      </c>
      <c r="AV40" s="6">
        <f t="shared" ca="1" si="38"/>
        <v>6</v>
      </c>
      <c r="AW40" s="6" t="str">
        <f t="shared" si="38"/>
        <v>＝</v>
      </c>
      <c r="AX40" s="46">
        <f t="shared" ca="1" si="38"/>
        <v>486</v>
      </c>
      <c r="AY40" s="5"/>
      <c r="AZ40" s="6">
        <f t="shared" ca="1" si="39"/>
        <v>0</v>
      </c>
      <c r="BA40" s="6">
        <f t="shared" ca="1" si="39"/>
        <v>8</v>
      </c>
      <c r="BB40" s="6">
        <f t="shared" ca="1" si="39"/>
        <v>1</v>
      </c>
      <c r="BC40" s="5"/>
      <c r="BD40" s="6">
        <f t="shared" ca="1" si="40"/>
        <v>0</v>
      </c>
      <c r="BE40" s="6">
        <f t="shared" ca="1" si="40"/>
        <v>0</v>
      </c>
      <c r="BF40" s="6">
        <f t="shared" ca="1" si="40"/>
        <v>6</v>
      </c>
      <c r="BH40" s="54"/>
      <c r="BI40" s="55"/>
      <c r="BJ40" s="6">
        <f t="shared" ca="1" si="41"/>
        <v>0</v>
      </c>
      <c r="BK40" s="6">
        <f t="shared" ca="1" si="42"/>
        <v>4</v>
      </c>
      <c r="BL40" s="6">
        <f t="shared" ca="1" si="43"/>
        <v>8</v>
      </c>
      <c r="BM40" s="56">
        <f t="shared" ca="1" si="44"/>
        <v>6</v>
      </c>
      <c r="BO40" s="57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58"/>
      <c r="BV40" s="57">
        <f t="shared" ca="1" si="49"/>
        <v>0</v>
      </c>
      <c r="BW40" s="6">
        <f t="shared" ca="1" si="50"/>
        <v>0</v>
      </c>
      <c r="BX40" s="6">
        <f t="shared" ca="1" si="51"/>
        <v>0</v>
      </c>
      <c r="BY40" s="6">
        <f t="shared" ca="1" si="52"/>
        <v>0</v>
      </c>
      <c r="BZ40" s="59"/>
      <c r="CA40" s="58"/>
      <c r="CC40" s="6">
        <f t="shared" ca="1" si="53"/>
        <v>0</v>
      </c>
      <c r="CD40" s="6">
        <f t="shared" ca="1" si="54"/>
        <v>0</v>
      </c>
      <c r="CE40" s="6">
        <f t="shared" ca="1" si="55"/>
        <v>0</v>
      </c>
      <c r="CF40" s="6">
        <f t="shared" ca="1" si="56"/>
        <v>4</v>
      </c>
      <c r="CG40" s="6">
        <f t="shared" ca="1" si="57"/>
        <v>8</v>
      </c>
      <c r="CH40" s="6">
        <f t="shared" ca="1" si="58"/>
        <v>6</v>
      </c>
      <c r="CJ40" s="57"/>
      <c r="CK40" s="6"/>
      <c r="CL40" s="6"/>
      <c r="CM40" s="59"/>
      <c r="CN40" s="6"/>
      <c r="CO40" s="56"/>
      <c r="CR40" s="10"/>
      <c r="CS40" s="11"/>
      <c r="CT40" s="5"/>
      <c r="CU40" s="5"/>
      <c r="CV40" s="5"/>
      <c r="CW40" s="5"/>
      <c r="CX40" s="5"/>
      <c r="CY40" s="10"/>
      <c r="CZ40" s="11"/>
      <c r="DA40" s="5"/>
      <c r="DB40" s="5"/>
      <c r="DC40" s="1"/>
      <c r="DD40" s="1"/>
      <c r="DF40" s="10">
        <f t="shared" ca="1" si="35"/>
        <v>0.5619157719854313</v>
      </c>
      <c r="DG40" s="11">
        <f t="shared" ca="1" si="36"/>
        <v>43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94"/>
      <c r="C41" s="94"/>
      <c r="D41" s="86" t="str">
        <f>$D$8</f>
        <v>×</v>
      </c>
      <c r="E41" s="87">
        <f>E8</f>
        <v>0</v>
      </c>
      <c r="F41" s="31"/>
      <c r="G41" s="32">
        <f ca="1">G8</f>
        <v>0</v>
      </c>
      <c r="H41" s="33"/>
      <c r="I41" s="88">
        <f ca="1">I8</f>
        <v>4</v>
      </c>
      <c r="J41" s="23"/>
      <c r="K41" s="26"/>
      <c r="L41" s="94"/>
      <c r="M41" s="94"/>
      <c r="N41" s="86" t="str">
        <f>$D$8</f>
        <v>×</v>
      </c>
      <c r="O41" s="87">
        <f>O8</f>
        <v>0</v>
      </c>
      <c r="P41" s="31"/>
      <c r="Q41" s="32">
        <f ca="1">Q8</f>
        <v>0</v>
      </c>
      <c r="R41" s="33"/>
      <c r="S41" s="88">
        <f ca="1">S8</f>
        <v>9</v>
      </c>
      <c r="T41" s="23"/>
      <c r="U41" s="26"/>
      <c r="V41" s="94"/>
      <c r="W41" s="94"/>
      <c r="X41" s="86" t="str">
        <f>$X$8</f>
        <v>×</v>
      </c>
      <c r="Y41" s="87">
        <f>Y8</f>
        <v>0</v>
      </c>
      <c r="Z41" s="31"/>
      <c r="AA41" s="32">
        <f ca="1">AA8</f>
        <v>0</v>
      </c>
      <c r="AB41" s="33"/>
      <c r="AC41" s="88">
        <f ca="1">AC8</f>
        <v>4</v>
      </c>
      <c r="AD41" s="23"/>
      <c r="AG41" s="3" t="str">
        <f t="shared" ca="1" si="37"/>
        <v>E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8"/>
        <v>⑧</v>
      </c>
      <c r="AT41" s="6">
        <f t="shared" ca="1" si="38"/>
        <v>476</v>
      </c>
      <c r="AU41" s="6" t="str">
        <f t="shared" si="38"/>
        <v>×</v>
      </c>
      <c r="AV41" s="6">
        <f t="shared" ca="1" si="38"/>
        <v>8</v>
      </c>
      <c r="AW41" s="6" t="str">
        <f t="shared" si="38"/>
        <v>＝</v>
      </c>
      <c r="AX41" s="46">
        <f t="shared" ca="1" si="38"/>
        <v>3808</v>
      </c>
      <c r="AY41" s="5"/>
      <c r="AZ41" s="6">
        <f t="shared" ca="1" si="39"/>
        <v>4</v>
      </c>
      <c r="BA41" s="6">
        <f t="shared" ca="1" si="39"/>
        <v>7</v>
      </c>
      <c r="BB41" s="6">
        <f t="shared" ca="1" si="39"/>
        <v>6</v>
      </c>
      <c r="BC41" s="5"/>
      <c r="BD41" s="6">
        <f t="shared" ca="1" si="40"/>
        <v>0</v>
      </c>
      <c r="BE41" s="6">
        <f t="shared" ca="1" si="40"/>
        <v>0</v>
      </c>
      <c r="BF41" s="6">
        <f t="shared" ca="1" si="40"/>
        <v>8</v>
      </c>
      <c r="BH41" s="54"/>
      <c r="BI41" s="55"/>
      <c r="BJ41" s="6">
        <f t="shared" ca="1" si="41"/>
        <v>3</v>
      </c>
      <c r="BK41" s="6">
        <f t="shared" ca="1" si="42"/>
        <v>8</v>
      </c>
      <c r="BL41" s="6">
        <f t="shared" ca="1" si="43"/>
        <v>0</v>
      </c>
      <c r="BM41" s="56">
        <f t="shared" ca="1" si="44"/>
        <v>8</v>
      </c>
      <c r="BO41" s="57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58"/>
      <c r="BV41" s="57">
        <f t="shared" ca="1" si="49"/>
        <v>0</v>
      </c>
      <c r="BW41" s="6">
        <f t="shared" ca="1" si="50"/>
        <v>0</v>
      </c>
      <c r="BX41" s="6">
        <f t="shared" ca="1" si="51"/>
        <v>0</v>
      </c>
      <c r="BY41" s="6">
        <f t="shared" ca="1" si="52"/>
        <v>0</v>
      </c>
      <c r="BZ41" s="59"/>
      <c r="CA41" s="58"/>
      <c r="CC41" s="6">
        <f t="shared" ca="1" si="53"/>
        <v>0</v>
      </c>
      <c r="CD41" s="6">
        <f t="shared" ca="1" si="54"/>
        <v>0</v>
      </c>
      <c r="CE41" s="6">
        <f t="shared" ca="1" si="55"/>
        <v>3</v>
      </c>
      <c r="CF41" s="6">
        <f t="shared" ca="1" si="56"/>
        <v>8</v>
      </c>
      <c r="CG41" s="6">
        <f t="shared" ca="1" si="57"/>
        <v>0</v>
      </c>
      <c r="CH41" s="6">
        <f t="shared" ca="1" si="58"/>
        <v>8</v>
      </c>
      <c r="CJ41" s="57"/>
      <c r="CK41" s="6"/>
      <c r="CL41" s="6"/>
      <c r="CM41" s="59"/>
      <c r="CN41" s="6"/>
      <c r="CO41" s="56"/>
      <c r="CR41" s="10"/>
      <c r="CS41" s="11"/>
      <c r="CT41" s="5"/>
      <c r="CU41" s="5"/>
      <c r="CV41" s="5"/>
      <c r="CW41" s="5"/>
      <c r="CX41" s="5"/>
      <c r="CY41" s="10"/>
      <c r="CZ41" s="11"/>
      <c r="DA41" s="5"/>
      <c r="DB41" s="5"/>
      <c r="DC41" s="1"/>
      <c r="DD41" s="1"/>
      <c r="DF41" s="10">
        <f t="shared" ca="1" si="35"/>
        <v>0.3054696874279248</v>
      </c>
      <c r="DG41" s="11">
        <f t="shared" ca="1" si="36"/>
        <v>64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95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9">
        <f ca="1">IF(OR($A$37="A",$A$37="C",$A$37="D"),$BJ$34,IF($A$37="B",$BQ$34,$CE$34))</f>
        <v>0</v>
      </c>
      <c r="E42" s="90">
        <f ca="1">IF(OR($A$37="A",$A$37="C",$A$37="D"),$BK$34,IF($A$37="B",$BR$34,$CF$34))</f>
        <v>9</v>
      </c>
      <c r="F42" s="35" t="str">
        <f ca="1">IF(OR(A37="E",A37="G"),F40,)</f>
        <v>.</v>
      </c>
      <c r="G42" s="60">
        <f ca="1">IF(OR($A$37="A",$A$37="C",$A$37="D"),$BL$34,IF($A$37="B",$BS$34,$CG$34))</f>
        <v>8</v>
      </c>
      <c r="H42" s="35">
        <f ca="1">IF(OR(A37="E",A37="G"),H40,)</f>
        <v>0</v>
      </c>
      <c r="I42" s="91">
        <f ca="1">IF(OR($A$37="A",$A$37="C",$A$37="D"),$BM$34,IF($A$37="B",$BT$34,$CH$34))</f>
        <v>0</v>
      </c>
      <c r="J42" s="23"/>
      <c r="K42" s="26"/>
      <c r="L42" s="95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9">
        <f ca="1">IF(OR($K$37="A",$K$37="C",$K$37="D"),$BJ$35,IF($K$37="B",$BQ$35,$CE$35))</f>
        <v>0</v>
      </c>
      <c r="O42" s="90">
        <f ca="1">IF(OR($K$37="A",$K$37="C",$K$37="D"),$BK$35,IF($K$37="B",$BR$35,$CF$35))</f>
        <v>6</v>
      </c>
      <c r="P42" s="35" t="str">
        <f ca="1">IF(OR(K37="E",K37="G"),P40,)</f>
        <v>.</v>
      </c>
      <c r="Q42" s="60">
        <f ca="1">IF(OR($K$37="A",$K$37="C",$K$37="D"),$BL$35,IF($K$37="B",$BS$35,$CG$35))</f>
        <v>4</v>
      </c>
      <c r="R42" s="35">
        <f ca="1">IF(OR(K37="E",K37="G"),R40,)</f>
        <v>0</v>
      </c>
      <c r="S42" s="91">
        <f ca="1">IF(OR($K$37="A",$K$37="C",$K$37="D"),$BM$35,IF($K$37="B",$BT$35,$CH$35))</f>
        <v>8</v>
      </c>
      <c r="T42" s="23"/>
      <c r="U42" s="26"/>
      <c r="V42" s="95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9">
        <f ca="1">IF(OR($U$37="A",$U$37="C",$U$37="D"),$BJ$36,IF($U$37="B",$BQ$36,$CE$36))</f>
        <v>2</v>
      </c>
      <c r="Y42" s="90">
        <f ca="1">IF(OR($U$37="A",$U$37="C",$U$37="D"),$BK$36,IF($U$37="B",$BR$36,$CF$36))</f>
        <v>1</v>
      </c>
      <c r="Z42" s="35" t="str">
        <f ca="1">IF(OR(U37="E",U37="G"),Z40,)</f>
        <v>.</v>
      </c>
      <c r="AA42" s="60">
        <f ca="1">IF(OR($U$37="A",$U$37="C",$U$37="D"),$BL$36,IF($U$37="B",$BS$36,$CG$36))</f>
        <v>6</v>
      </c>
      <c r="AB42" s="35">
        <f ca="1">IF(OR(U37="E",U37="G"),AB40,)</f>
        <v>0</v>
      </c>
      <c r="AC42" s="91">
        <f ca="1">IF(OR($U$37="A",$U$37="C",$U$37="D"),$BM$36,IF($U$37="B",$BT$36,$CH$36))</f>
        <v>4</v>
      </c>
      <c r="AD42" s="23"/>
      <c r="AG42" s="3" t="str">
        <f t="shared" ca="1" si="37"/>
        <v>E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8"/>
        <v>⑨</v>
      </c>
      <c r="AT42" s="6">
        <f t="shared" ca="1" si="38"/>
        <v>325</v>
      </c>
      <c r="AU42" s="6" t="str">
        <f t="shared" si="38"/>
        <v>×</v>
      </c>
      <c r="AV42" s="6">
        <f t="shared" ca="1" si="38"/>
        <v>5</v>
      </c>
      <c r="AW42" s="6" t="str">
        <f t="shared" si="38"/>
        <v>＝</v>
      </c>
      <c r="AX42" s="46">
        <f t="shared" ca="1" si="38"/>
        <v>1625</v>
      </c>
      <c r="AY42" s="5"/>
      <c r="AZ42" s="6">
        <f t="shared" ca="1" si="39"/>
        <v>3</v>
      </c>
      <c r="BA42" s="6">
        <f t="shared" ca="1" si="39"/>
        <v>2</v>
      </c>
      <c r="BB42" s="6">
        <f t="shared" ca="1" si="39"/>
        <v>5</v>
      </c>
      <c r="BC42" s="5"/>
      <c r="BD42" s="6">
        <f t="shared" ca="1" si="40"/>
        <v>0</v>
      </c>
      <c r="BE42" s="6">
        <f t="shared" ca="1" si="40"/>
        <v>0</v>
      </c>
      <c r="BF42" s="6">
        <f t="shared" ca="1" si="40"/>
        <v>5</v>
      </c>
      <c r="BH42" s="61"/>
      <c r="BI42" s="62"/>
      <c r="BJ42" s="63">
        <f t="shared" ca="1" si="41"/>
        <v>1</v>
      </c>
      <c r="BK42" s="63">
        <f t="shared" ca="1" si="42"/>
        <v>6</v>
      </c>
      <c r="BL42" s="63">
        <f t="shared" ca="1" si="43"/>
        <v>2</v>
      </c>
      <c r="BM42" s="64">
        <f t="shared" ca="1" si="44"/>
        <v>5</v>
      </c>
      <c r="BO42" s="65"/>
      <c r="BP42" s="63">
        <f t="shared" ca="1" si="45"/>
        <v>0</v>
      </c>
      <c r="BQ42" s="63">
        <f t="shared" ca="1" si="46"/>
        <v>0</v>
      </c>
      <c r="BR42" s="63">
        <f t="shared" ca="1" si="47"/>
        <v>0</v>
      </c>
      <c r="BS42" s="63">
        <f t="shared" ca="1" si="48"/>
        <v>0</v>
      </c>
      <c r="BT42" s="66"/>
      <c r="BV42" s="65">
        <f t="shared" ca="1" si="49"/>
        <v>0</v>
      </c>
      <c r="BW42" s="63">
        <f t="shared" ca="1" si="50"/>
        <v>0</v>
      </c>
      <c r="BX42" s="63">
        <f t="shared" ca="1" si="51"/>
        <v>0</v>
      </c>
      <c r="BY42" s="63">
        <f t="shared" ca="1" si="52"/>
        <v>0</v>
      </c>
      <c r="BZ42" s="67"/>
      <c r="CA42" s="66"/>
      <c r="CC42" s="6">
        <f t="shared" ca="1" si="53"/>
        <v>0</v>
      </c>
      <c r="CD42" s="6">
        <f t="shared" ca="1" si="54"/>
        <v>0</v>
      </c>
      <c r="CE42" s="6">
        <f t="shared" ca="1" si="55"/>
        <v>1</v>
      </c>
      <c r="CF42" s="6">
        <f t="shared" ca="1" si="56"/>
        <v>6</v>
      </c>
      <c r="CG42" s="6">
        <f t="shared" ca="1" si="57"/>
        <v>2</v>
      </c>
      <c r="CH42" s="6">
        <f t="shared" ca="1" si="58"/>
        <v>5</v>
      </c>
      <c r="CJ42" s="65"/>
      <c r="CK42" s="63"/>
      <c r="CL42" s="63"/>
      <c r="CM42" s="67"/>
      <c r="CN42" s="63"/>
      <c r="CO42" s="64"/>
      <c r="CR42" s="10"/>
      <c r="CS42" s="11"/>
      <c r="CT42" s="5"/>
      <c r="CU42" s="5"/>
      <c r="CV42" s="5"/>
      <c r="CW42" s="5"/>
      <c r="CX42" s="5"/>
      <c r="CY42" s="10"/>
      <c r="CZ42" s="11"/>
      <c r="DA42" s="5"/>
      <c r="DB42" s="5"/>
      <c r="DC42" s="1"/>
      <c r="DD42" s="1"/>
      <c r="DF42" s="10">
        <f t="shared" ca="1" si="35"/>
        <v>0.4399061745814894</v>
      </c>
      <c r="DG42" s="11">
        <f t="shared" ca="1" si="36"/>
        <v>52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36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0</v>
      </c>
      <c r="D43" s="82">
        <f ca="1">IF(OR($A$37="A",$A$37="D"),$BQ$34,IF(OR($A$37="B",$A$37="C"),$BX$34,$CL$34))</f>
        <v>0</v>
      </c>
      <c r="E43" s="92">
        <f ca="1">IF(OR($A$37="A",$A$37="D"),$BR$34,IF(OR($A$37="B",$A$37="C"),$BY$34,$CM$34))</f>
        <v>0</v>
      </c>
      <c r="F43" s="34"/>
      <c r="G43" s="37" t="str">
        <f ca="1">IF(OR($A$37="A",$A$37="D"),$BS$34,IF($A$37="B","",IF($A$37="C",$BZ$34,"")))</f>
        <v/>
      </c>
      <c r="H43" s="34"/>
      <c r="I43" s="82"/>
      <c r="J43" s="23"/>
      <c r="K43" s="36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0</v>
      </c>
      <c r="N43" s="82">
        <f ca="1">IF(OR($K$37="A",$K$37="D"),$BQ$35,IF(OR($K$37="B",$K$37="C"),$BX$35,$CL$35))</f>
        <v>0</v>
      </c>
      <c r="O43" s="92">
        <f ca="1">IF(OR($K$37="A",$K$37="D"),$BR$35,IF(OR($K$37="B",$K$37="C"),$BY$35,$CM$35))</f>
        <v>0</v>
      </c>
      <c r="P43" s="34"/>
      <c r="Q43" s="37" t="str">
        <f ca="1">IF(OR($K$37="A",$K$37="D"),$BS$35,IF($K$37="B","",IF($K$37="C",$BZ$35,"")))</f>
        <v/>
      </c>
      <c r="R43" s="34"/>
      <c r="S43" s="82"/>
      <c r="T43" s="23"/>
      <c r="U43" s="36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0</v>
      </c>
      <c r="Y43" s="92">
        <f ca="1">IF(OR($U$37="A",$U$37="D"),$BR$36,IF(OR($U$37="B",$U$37="C"),$BY$36,$CM$36))</f>
        <v>0</v>
      </c>
      <c r="Z43" s="34"/>
      <c r="AA43" s="37" t="str">
        <f ca="1">IF(OR($U$37="A",$U$37="D"),$BS$36,IF($U$37="B","",IF($U$37="C",$BZ$36,"")))</f>
        <v/>
      </c>
      <c r="AB43" s="34"/>
      <c r="AC43" s="82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/>
      <c r="CZ43" s="11"/>
      <c r="DA43" s="5"/>
      <c r="DB43" s="5"/>
      <c r="DC43" s="1"/>
      <c r="DD43" s="1"/>
      <c r="DF43" s="10">
        <f t="shared" ca="1" si="35"/>
        <v>0.28804869661358634</v>
      </c>
      <c r="DG43" s="11">
        <f t="shared" ca="1" si="36"/>
        <v>67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36"/>
      <c r="B44" s="82" t="str">
        <f ca="1">IF($A$37="A",$BV$34,IF(OR($A$37="B",$A$37="C",$A$37="D"),$CC$34,""))</f>
        <v/>
      </c>
      <c r="C44" s="82" t="str">
        <f ca="1">IF($A$37="A",$BW$34,IF(OR($A$37="B",$A$37="C",$A$37="D"),$CD$34,""))</f>
        <v/>
      </c>
      <c r="D44" s="82" t="str">
        <f ca="1">IF($A$37="A",$BX$34,IF(OR($A$37="B",$A$37="C",$A$37="D"),$CE$34,""))</f>
        <v/>
      </c>
      <c r="E44" s="92" t="str">
        <f ca="1">IF($A$37="A",$BY$34,IF(OR($A$37="B",$A$37="C",$A$37="D"),$CF$34,""))</f>
        <v/>
      </c>
      <c r="F44" s="34">
        <f ca="1">IF(A37="D",F40,)</f>
        <v>0</v>
      </c>
      <c r="G44" s="37" t="str">
        <f ca="1">IF($A$37="A","",IF(OR($A$37="B",$A$37="C",$A$37="D"),$CG$34,""))</f>
        <v/>
      </c>
      <c r="H44" s="34">
        <f ca="1">IF(A37="D",H40,)</f>
        <v>0</v>
      </c>
      <c r="I44" s="82" t="str">
        <f ca="1">IF($A$37="A","",IF(OR($A$37="B",$A$37="C",$A$37="D"),$CH$34,""))</f>
        <v/>
      </c>
      <c r="J44" s="23"/>
      <c r="K44" s="36"/>
      <c r="L44" s="82" t="str">
        <f ca="1">IF($K$37="A",$BV$35,IF(OR($K$37="B",$K$37="C",$K$37="D"),$CC$35,""))</f>
        <v/>
      </c>
      <c r="M44" s="82" t="str">
        <f ca="1">IF($K$37="A",$BW$35,IF(OR($K$37="B",$K$37="C",$K$37="D"),$CD$35,""))</f>
        <v/>
      </c>
      <c r="N44" s="82" t="str">
        <f ca="1">IF($K$37="A",$BX$35,IF(OR($K$37="B",$K$37="C",$K$37="D"),$CE$35,""))</f>
        <v/>
      </c>
      <c r="O44" s="92" t="str">
        <f ca="1">IF($K$37="A",$BY$35,IF(OR($K$37="B",$K$37="C",$K$37="D"),$CF$35,""))</f>
        <v/>
      </c>
      <c r="P44" s="34">
        <f ca="1">IF(K37="D",P40,)</f>
        <v>0</v>
      </c>
      <c r="Q44" s="37" t="str">
        <f ca="1">IF($K$37="A","",IF(OR($K$37="B",$K$37="C",$K$37="D"),$CG$35,""))</f>
        <v/>
      </c>
      <c r="R44" s="34">
        <f ca="1">IF(K37="D",R40,)</f>
        <v>0</v>
      </c>
      <c r="S44" s="82" t="str">
        <f ca="1">IF($K$37="A","",IF(OR($K$37="B",$K$37="C",$K$37="D"),$CH$35,""))</f>
        <v/>
      </c>
      <c r="T44" s="23"/>
      <c r="U44" s="36"/>
      <c r="V44" s="82" t="str">
        <f ca="1">IF($U$37="A",$BV$36,IF(OR($U$37="B",$U$37="C",$U$37="D"),$CC$36,""))</f>
        <v/>
      </c>
      <c r="W44" s="82" t="str">
        <f ca="1">IF($U$37="A",$BW$36,IF(OR($U$37="B",$U$37="C",$U$37="D"),$CD$36,""))</f>
        <v/>
      </c>
      <c r="X44" s="82" t="str">
        <f ca="1">IF($U$37="A",$BX$36,IF(OR($U$37="B",$U$37="C",$U$37="D"),$CE$36,""))</f>
        <v/>
      </c>
      <c r="Y44" s="92" t="str">
        <f ca="1">IF($U$37="A",$BY$36,IF(OR($U$37="B",$U$37="C",$U$37="D"),$CF$36,""))</f>
        <v/>
      </c>
      <c r="Z44" s="34">
        <f ca="1">IF(U37="D",Z40,)</f>
        <v>0</v>
      </c>
      <c r="AA44" s="37" t="str">
        <f ca="1">IF($U$37="A","",IF(OR($U$37="B",$U$37="C",$U$37="D"),$CG$36,""))</f>
        <v/>
      </c>
      <c r="AB44" s="34">
        <f ca="1">IF(U37="D",AB40,)</f>
        <v>0</v>
      </c>
      <c r="AC44" s="82" t="str">
        <f ca="1">IF($U$37="A","",IF(OR($U$37="B",$U$37="C",$U$37="D"),$CH$36,""))</f>
        <v/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/>
      <c r="CZ44" s="11"/>
      <c r="DA44" s="5"/>
      <c r="DB44" s="5"/>
      <c r="DC44" s="1"/>
      <c r="DD44" s="1"/>
      <c r="DF44" s="10">
        <f t="shared" ca="1" si="35"/>
        <v>0.12151477486653561</v>
      </c>
      <c r="DG44" s="11">
        <f t="shared" ca="1" si="36"/>
        <v>84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2" t="str">
        <f ca="1">IF($A$37="A",$CC$34,"")</f>
        <v/>
      </c>
      <c r="C45" s="92" t="str">
        <f ca="1">IF($A$37="A",$CD$34,"")</f>
        <v/>
      </c>
      <c r="D45" s="92" t="str">
        <f ca="1">IF($A$37="A",$CE$34,"")</f>
        <v/>
      </c>
      <c r="E45" s="92" t="str">
        <f ca="1">IF($A$37="A",$CF$34,"")</f>
        <v/>
      </c>
      <c r="F45" s="38"/>
      <c r="G45" s="38" t="str">
        <f ca="1">IF($A$37="A",$CG$34,"")</f>
        <v/>
      </c>
      <c r="H45" s="38"/>
      <c r="I45" s="38" t="str">
        <f ca="1">IF($A$37="A",$CH$34,"")</f>
        <v/>
      </c>
      <c r="J45" s="23"/>
      <c r="K45" s="26"/>
      <c r="L45" s="92" t="str">
        <f ca="1">IF($K$37="A",$CC$35,"")</f>
        <v/>
      </c>
      <c r="M45" s="92" t="str">
        <f ca="1">IF($K$37="A",$CD$35,"")</f>
        <v/>
      </c>
      <c r="N45" s="92" t="str">
        <f ca="1">IF($K$37="A",$CE$35,"")</f>
        <v/>
      </c>
      <c r="O45" s="92" t="str">
        <f ca="1">IF($K$37="A",$CF$35,"")</f>
        <v/>
      </c>
      <c r="P45" s="38"/>
      <c r="Q45" s="38" t="str">
        <f ca="1">IF($K$37="A",$CG$35,"")</f>
        <v/>
      </c>
      <c r="R45" s="38"/>
      <c r="S45" s="38" t="str">
        <f ca="1">IF($K$37="A",$CH$35,"")</f>
        <v/>
      </c>
      <c r="T45" s="23"/>
      <c r="U45" s="26"/>
      <c r="V45" s="92" t="str">
        <f ca="1">IF($U$37="A",$CC$36,"")</f>
        <v/>
      </c>
      <c r="W45" s="92" t="str">
        <f ca="1">IF($U$37="A",$CD$36,"")</f>
        <v/>
      </c>
      <c r="X45" s="92" t="str">
        <f ca="1">IF($U$37="A",$CE$36,"")</f>
        <v/>
      </c>
      <c r="Y45" s="92" t="str">
        <f ca="1">IF($U$37="A",$CF$36,"")</f>
        <v/>
      </c>
      <c r="Z45" s="38"/>
      <c r="AA45" s="38" t="str">
        <f ca="1">IF($U$37="A",$CG$36,"")</f>
        <v/>
      </c>
      <c r="AB45" s="38"/>
      <c r="AC45" s="38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/>
      <c r="CZ45" s="11"/>
      <c r="DA45" s="5"/>
      <c r="DB45" s="5"/>
      <c r="DC45" s="1"/>
      <c r="DD45" s="1"/>
      <c r="DF45" s="10">
        <f t="shared" ca="1" si="35"/>
        <v>0.10930267628385237</v>
      </c>
      <c r="DG45" s="11">
        <f t="shared" ca="1" si="36"/>
        <v>86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45"/>
      <c r="B46" s="43"/>
      <c r="C46" s="43"/>
      <c r="D46" s="43"/>
      <c r="E46" s="43"/>
      <c r="F46" s="43"/>
      <c r="G46" s="43"/>
      <c r="H46" s="43"/>
      <c r="I46" s="43"/>
      <c r="J46" s="44"/>
      <c r="K46" s="45"/>
      <c r="L46" s="43"/>
      <c r="M46" s="43"/>
      <c r="N46" s="43"/>
      <c r="O46" s="43"/>
      <c r="P46" s="43"/>
      <c r="Q46" s="43"/>
      <c r="R46" s="43"/>
      <c r="S46" s="43"/>
      <c r="T46" s="44"/>
      <c r="U46" s="45"/>
      <c r="V46" s="43"/>
      <c r="W46" s="43"/>
      <c r="X46" s="43"/>
      <c r="Y46" s="43"/>
      <c r="Z46" s="43"/>
      <c r="AA46" s="43"/>
      <c r="AB46" s="43"/>
      <c r="AC46" s="43"/>
      <c r="AD46" s="44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/>
      <c r="CZ46" s="11"/>
      <c r="DA46" s="5"/>
      <c r="DB46" s="5"/>
      <c r="DC46" s="1"/>
      <c r="DD46" s="1"/>
      <c r="DF46" s="10">
        <f t="shared" ca="1" si="35"/>
        <v>0.81185346735101138</v>
      </c>
      <c r="DG46" s="11">
        <f t="shared" ca="1" si="36"/>
        <v>17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E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E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E</v>
      </c>
      <c r="V47" s="16"/>
      <c r="W47" s="18"/>
      <c r="X47" s="18"/>
      <c r="Y47" s="19"/>
      <c r="Z47" s="19"/>
      <c r="AA47" s="19"/>
      <c r="AB47" s="19"/>
      <c r="AC47" s="19"/>
      <c r="AD47" s="20"/>
      <c r="AG47" s="68" t="s">
        <v>15</v>
      </c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71"/>
      <c r="AX47" s="72" t="s">
        <v>23</v>
      </c>
      <c r="AY47" s="72" t="s">
        <v>24</v>
      </c>
      <c r="AZ47" s="72" t="s">
        <v>25</v>
      </c>
      <c r="BA47" s="72" t="s">
        <v>26</v>
      </c>
      <c r="BB47" s="72" t="s">
        <v>37</v>
      </c>
      <c r="BC47" s="72" t="s">
        <v>27</v>
      </c>
      <c r="BD47" s="72" t="s">
        <v>38</v>
      </c>
      <c r="CR47" s="10"/>
      <c r="CS47" s="11"/>
      <c r="CT47" s="5"/>
      <c r="CU47" s="5"/>
      <c r="CV47" s="5"/>
      <c r="CW47" s="5"/>
      <c r="CX47" s="5"/>
      <c r="CY47" s="10"/>
      <c r="CZ47" s="11"/>
      <c r="DA47" s="5"/>
      <c r="DB47" s="5"/>
      <c r="DC47" s="1"/>
      <c r="DD47" s="1"/>
      <c r="DF47" s="10">
        <f t="shared" ca="1" si="35"/>
        <v>0.73451088645882145</v>
      </c>
      <c r="DG47" s="11">
        <f t="shared" ca="1" si="36"/>
        <v>26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19" t="str">
        <f ca="1">B15</f>
        <v>1.93×6＝</v>
      </c>
      <c r="C48" s="120"/>
      <c r="D48" s="120"/>
      <c r="E48" s="120"/>
      <c r="F48" s="120"/>
      <c r="G48" s="123">
        <f ca="1">G15</f>
        <v>11.58</v>
      </c>
      <c r="H48" s="123"/>
      <c r="I48" s="124"/>
      <c r="J48" s="22"/>
      <c r="K48" s="21"/>
      <c r="L48" s="119" t="str">
        <f ca="1">L15</f>
        <v>0.54×2＝</v>
      </c>
      <c r="M48" s="120"/>
      <c r="N48" s="120"/>
      <c r="O48" s="120"/>
      <c r="P48" s="120"/>
      <c r="Q48" s="123">
        <f ca="1">Q15</f>
        <v>1.08</v>
      </c>
      <c r="R48" s="123"/>
      <c r="S48" s="124"/>
      <c r="T48" s="22"/>
      <c r="U48" s="21"/>
      <c r="V48" s="119" t="str">
        <f ca="1">V15</f>
        <v>0.18×4＝</v>
      </c>
      <c r="W48" s="120"/>
      <c r="X48" s="120"/>
      <c r="Y48" s="120"/>
      <c r="Z48" s="120"/>
      <c r="AA48" s="123">
        <f ca="1">AA15</f>
        <v>0.72</v>
      </c>
      <c r="AB48" s="123"/>
      <c r="AC48" s="124"/>
      <c r="AD48" s="23"/>
      <c r="AG48" s="68" t="s">
        <v>16</v>
      </c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71">
        <v>0</v>
      </c>
      <c r="AX48" s="72" t="s">
        <v>28</v>
      </c>
      <c r="AY48" s="72" t="s">
        <v>31</v>
      </c>
      <c r="AZ48" s="72" t="s">
        <v>33</v>
      </c>
      <c r="BA48" s="72" t="s">
        <v>35</v>
      </c>
      <c r="BB48" s="72"/>
      <c r="BC48" s="72"/>
      <c r="BD48" s="72"/>
      <c r="CR48" s="10"/>
      <c r="CS48" s="11"/>
      <c r="CT48" s="5"/>
      <c r="CU48" s="5"/>
      <c r="CV48" s="5"/>
      <c r="CW48" s="5"/>
      <c r="CX48" s="5"/>
      <c r="CY48" s="10"/>
      <c r="CZ48" s="11"/>
      <c r="DA48" s="5"/>
      <c r="DB48" s="5"/>
      <c r="DC48" s="1"/>
      <c r="DD48" s="1"/>
      <c r="DF48" s="10">
        <f t="shared" ca="1" si="35"/>
        <v>0.37310110640523153</v>
      </c>
      <c r="DG48" s="11">
        <f t="shared" ca="1" si="36"/>
        <v>56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68" t="s">
        <v>17</v>
      </c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>
        <v>0</v>
      </c>
      <c r="AT49" s="71"/>
      <c r="AX49" s="72" t="s">
        <v>29</v>
      </c>
      <c r="AY49" s="72" t="s">
        <v>32</v>
      </c>
      <c r="AZ49" s="72" t="s">
        <v>34</v>
      </c>
      <c r="BA49" s="72" t="s">
        <v>36</v>
      </c>
      <c r="BB49" s="72"/>
      <c r="BC49" s="72"/>
      <c r="BD49" s="72"/>
      <c r="BI49" s="72"/>
      <c r="BJ49" s="72"/>
      <c r="BK49" s="72"/>
      <c r="CR49" s="10"/>
      <c r="CS49" s="11"/>
      <c r="CT49" s="5"/>
      <c r="CU49" s="5"/>
      <c r="CV49" s="5"/>
      <c r="CW49" s="5"/>
      <c r="CX49" s="5"/>
      <c r="CY49" s="10"/>
      <c r="CZ49" s="11"/>
      <c r="DA49" s="5"/>
      <c r="DB49" s="5"/>
      <c r="DC49" s="1"/>
      <c r="DD49" s="1"/>
      <c r="DF49" s="10">
        <f t="shared" ca="1" si="35"/>
        <v>0.59628040762372303</v>
      </c>
      <c r="DG49" s="11">
        <f t="shared" ca="1" si="36"/>
        <v>39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3"/>
      <c r="C50" s="93"/>
      <c r="D50" s="83"/>
      <c r="E50" s="84">
        <f ca="1">E17</f>
        <v>1</v>
      </c>
      <c r="F50" s="28" t="str">
        <f ca="1">F17</f>
        <v>.</v>
      </c>
      <c r="G50" s="29">
        <f ca="1">G17</f>
        <v>9</v>
      </c>
      <c r="H50" s="28">
        <f ca="1">H17</f>
        <v>0</v>
      </c>
      <c r="I50" s="85">
        <f ca="1">I17</f>
        <v>3</v>
      </c>
      <c r="J50" s="23"/>
      <c r="K50" s="26"/>
      <c r="L50" s="93"/>
      <c r="M50" s="93"/>
      <c r="N50" s="83"/>
      <c r="O50" s="84">
        <f ca="1">O17</f>
        <v>0</v>
      </c>
      <c r="P50" s="28" t="str">
        <f ca="1">P17</f>
        <v>.</v>
      </c>
      <c r="Q50" s="29">
        <f ca="1">Q17</f>
        <v>5</v>
      </c>
      <c r="R50" s="28">
        <f ca="1">R17</f>
        <v>0</v>
      </c>
      <c r="S50" s="85">
        <f ca="1">S17</f>
        <v>4</v>
      </c>
      <c r="T50" s="23"/>
      <c r="U50" s="26"/>
      <c r="V50" s="93"/>
      <c r="W50" s="93"/>
      <c r="X50" s="83"/>
      <c r="Y50" s="84">
        <f ca="1">Y17</f>
        <v>0</v>
      </c>
      <c r="Z50" s="28" t="str">
        <f ca="1">Z17</f>
        <v>.</v>
      </c>
      <c r="AA50" s="29">
        <f ca="1">AA17</f>
        <v>1</v>
      </c>
      <c r="AB50" s="28">
        <f ca="1">AB17</f>
        <v>0</v>
      </c>
      <c r="AC50" s="85">
        <f ca="1">AC17</f>
        <v>8</v>
      </c>
      <c r="AD50" s="23"/>
      <c r="AG50" s="68" t="s">
        <v>18</v>
      </c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>
        <v>0</v>
      </c>
      <c r="AS50" s="70"/>
      <c r="AT50" s="71"/>
      <c r="AX50" s="72" t="s">
        <v>30</v>
      </c>
      <c r="AY50" s="72"/>
      <c r="AZ50" s="72"/>
      <c r="BA50" s="72"/>
      <c r="BB50" s="72"/>
      <c r="BC50" s="72"/>
      <c r="BD50" s="72"/>
      <c r="BI50" s="72"/>
      <c r="BJ50" s="72"/>
      <c r="BK50" s="72"/>
      <c r="CR50" s="10"/>
      <c r="CS50" s="11"/>
      <c r="CT50" s="5"/>
      <c r="CU50" s="5"/>
      <c r="CV50" s="5"/>
      <c r="CW50" s="5"/>
      <c r="CX50" s="5"/>
      <c r="CY50" s="10"/>
      <c r="CZ50" s="11"/>
      <c r="DA50" s="5"/>
      <c r="DB50" s="5"/>
      <c r="DC50" s="1"/>
      <c r="DD50" s="1"/>
      <c r="DF50" s="10">
        <f t="shared" ca="1" si="35"/>
        <v>0.28145670084743524</v>
      </c>
      <c r="DG50" s="11">
        <f t="shared" ca="1" si="36"/>
        <v>68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94"/>
      <c r="C51" s="94"/>
      <c r="D51" s="86" t="str">
        <f>$D$18</f>
        <v>×</v>
      </c>
      <c r="E51" s="87">
        <f>E18</f>
        <v>0</v>
      </c>
      <c r="F51" s="31"/>
      <c r="G51" s="32">
        <f ca="1">G18</f>
        <v>0</v>
      </c>
      <c r="H51" s="33"/>
      <c r="I51" s="88">
        <f ca="1">I18</f>
        <v>6</v>
      </c>
      <c r="J51" s="23"/>
      <c r="K51" s="26"/>
      <c r="L51" s="94"/>
      <c r="M51" s="94"/>
      <c r="N51" s="86" t="str">
        <f>$N$18</f>
        <v>×</v>
      </c>
      <c r="O51" s="87">
        <f>O18</f>
        <v>0</v>
      </c>
      <c r="P51" s="31"/>
      <c r="Q51" s="32">
        <f ca="1">Q18</f>
        <v>0</v>
      </c>
      <c r="R51" s="33"/>
      <c r="S51" s="88">
        <f ca="1">S18</f>
        <v>2</v>
      </c>
      <c r="T51" s="23"/>
      <c r="U51" s="26"/>
      <c r="V51" s="94"/>
      <c r="W51" s="94"/>
      <c r="X51" s="86" t="str">
        <f>$X$18</f>
        <v>×</v>
      </c>
      <c r="Y51" s="87">
        <f>Y18</f>
        <v>0</v>
      </c>
      <c r="Z51" s="31"/>
      <c r="AA51" s="32">
        <f ca="1">AA18</f>
        <v>0</v>
      </c>
      <c r="AB51" s="33"/>
      <c r="AC51" s="88">
        <f ca="1">AC18</f>
        <v>4</v>
      </c>
      <c r="AD51" s="23"/>
      <c r="AG51" s="68" t="s">
        <v>20</v>
      </c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>
        <v>0</v>
      </c>
      <c r="AS51" s="70">
        <v>0</v>
      </c>
      <c r="AT51" s="71"/>
      <c r="AY51" s="73"/>
      <c r="AZ51" s="73"/>
      <c r="BA51" s="73"/>
      <c r="BI51" s="72"/>
      <c r="BJ51" s="72"/>
      <c r="BK51" s="72"/>
      <c r="CR51" s="10"/>
      <c r="CS51" s="11"/>
      <c r="CT51" s="5"/>
      <c r="CU51" s="5"/>
      <c r="CV51" s="5"/>
      <c r="CW51" s="5"/>
      <c r="CX51" s="5"/>
      <c r="CY51" s="10"/>
      <c r="CZ51" s="11"/>
      <c r="DA51" s="5"/>
      <c r="DB51" s="5"/>
      <c r="DC51" s="1"/>
      <c r="DD51" s="1"/>
      <c r="DF51" s="10">
        <f t="shared" ca="1" si="35"/>
        <v>0.47640551281036858</v>
      </c>
      <c r="DG51" s="11">
        <f t="shared" ca="1" si="36"/>
        <v>50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95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9">
        <f ca="1">IF(OR($A$47="A",$A$47="C",$A$47="D"),$BJ$37,IF($A$47="B",$BQ$37,$CE$37))</f>
        <v>1</v>
      </c>
      <c r="E52" s="90">
        <f ca="1">IF(OR($A$47="A",$A$47="C",$A$47="D"),$BK$37,IF($A$47="B",$BR$37,$CF$37))</f>
        <v>1</v>
      </c>
      <c r="F52" s="35" t="str">
        <f ca="1">IF(OR(A47="E",A47="G"),F50,)</f>
        <v>.</v>
      </c>
      <c r="G52" s="60">
        <f ca="1">IF(OR($A$47="A",$A$47="C",$A$47="D"),$BL$37,IF($A$47="B",$BS$37,$CG$37))</f>
        <v>5</v>
      </c>
      <c r="H52" s="35">
        <f ca="1">IF(OR(A47="E",A47="G"),H50,)</f>
        <v>0</v>
      </c>
      <c r="I52" s="91">
        <f ca="1">IF(OR($A$47="A",$A$47="C",$A$47="D"),$BM$37,IF($A$47="B",$BT$37,$CH$37))</f>
        <v>8</v>
      </c>
      <c r="J52" s="23"/>
      <c r="K52" s="26"/>
      <c r="L52" s="95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9">
        <f ca="1">IF(OR($K$47="A",$K$47="C",$K$47="D"),$BJ$38,IF($K$47="B",$BQ$38,$CE$38))</f>
        <v>0</v>
      </c>
      <c r="O52" s="90">
        <f ca="1">IF(OR($K$47="A",$K$47="C",$K$47="D"),$BK$38,IF($K$47="B",$BR$38,$CF$38))</f>
        <v>1</v>
      </c>
      <c r="P52" s="35" t="str">
        <f ca="1">IF(OR(K47="E",K47="G"),P50,)</f>
        <v>.</v>
      </c>
      <c r="Q52" s="60">
        <f ca="1">IF(OR($K$47="A",$K$47="C",$K$47="D"),$BL$38,IF($K$47="B",$BS$38,$CG$38))</f>
        <v>0</v>
      </c>
      <c r="R52" s="35">
        <f ca="1">IF(OR(K47="E",K47="G"),R50,)</f>
        <v>0</v>
      </c>
      <c r="S52" s="91">
        <f ca="1">IF(OR($K$47="A",$K$47="C",$K$47="D"),$BM$38,IF($K$47="B",$BT$38,$CH$38))</f>
        <v>8</v>
      </c>
      <c r="T52" s="23"/>
      <c r="U52" s="36"/>
      <c r="V52" s="95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9">
        <f ca="1">IF(OR($U$47="A",$U$47="C",$U$47="D"),$BJ$39,IF($U$47="B",$BQ$39,$CE$39))</f>
        <v>0</v>
      </c>
      <c r="Y52" s="90">
        <f ca="1">IF(OR($U$47="A",$U$47="C",$U$47="D"),$BK$39,IF($U$47="B",$BR$39,$CF$39))</f>
        <v>0</v>
      </c>
      <c r="Z52" s="35" t="str">
        <f ca="1">IF(OR(U47="E",U47="G"),Z50,)</f>
        <v>.</v>
      </c>
      <c r="AA52" s="60">
        <f ca="1">IF(OR($U$47="A",$U$47="C",$U$47="D"),$BL$39,IF($U$47="B",$BS$39,$CG$39))</f>
        <v>7</v>
      </c>
      <c r="AB52" s="35">
        <f ca="1">IF(OR(U47="E",U47="G"),AB50,)</f>
        <v>0</v>
      </c>
      <c r="AC52" s="91">
        <f ca="1">IF(OR($U$47="A",$U$47="C",$U$47="D"),$BM$39,IF($U$47="B",$BT$39,$CH$39))</f>
        <v>2</v>
      </c>
      <c r="AD52" s="23"/>
      <c r="AG52" s="68" t="s">
        <v>21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70">
        <v>0</v>
      </c>
      <c r="AT52" s="71">
        <v>0</v>
      </c>
      <c r="AX52" s="74" t="str">
        <f ca="1">$AG1</f>
        <v>E</v>
      </c>
      <c r="AY52" s="73"/>
      <c r="AZ52" s="73"/>
      <c r="BA52" s="73"/>
      <c r="BI52" s="72"/>
      <c r="BJ52" s="72"/>
      <c r="BK52" s="72"/>
      <c r="CR52" s="10"/>
      <c r="CS52" s="11"/>
      <c r="CT52" s="5"/>
      <c r="CU52" s="5"/>
      <c r="CV52" s="5"/>
      <c r="CW52" s="5"/>
      <c r="CX52" s="5"/>
      <c r="CY52" s="10"/>
      <c r="CZ52" s="11"/>
      <c r="DA52" s="5"/>
      <c r="DB52" s="5"/>
      <c r="DC52" s="1"/>
      <c r="DD52" s="1"/>
      <c r="DF52" s="10">
        <f t="shared" ca="1" si="35"/>
        <v>0.16488518324643331</v>
      </c>
      <c r="DG52" s="11">
        <f t="shared" ca="1" si="36"/>
        <v>77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36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0</v>
      </c>
      <c r="D53" s="82">
        <f ca="1">IF(OR($A$47="A",$A$47="D"),$BQ$37,IF(OR($A$47="B",$A$47="C"),$BX$37,$CL$37))</f>
        <v>0</v>
      </c>
      <c r="E53" s="92">
        <f ca="1">IF(OR($A$47="A",$A$47="D"),$BR$37,IF(OR($A$47="B",$A$47="C"),$BY$37,$CM$37))</f>
        <v>0</v>
      </c>
      <c r="F53" s="34"/>
      <c r="G53" s="37" t="str">
        <f ca="1">IF(OR($A$47="A",$A$47="D"),$BS$37,IF($A$47="B","",IF($A$47="C",$BZ$37,"")))</f>
        <v/>
      </c>
      <c r="H53" s="34"/>
      <c r="I53" s="82"/>
      <c r="J53" s="23"/>
      <c r="K53" s="36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0</v>
      </c>
      <c r="O53" s="92">
        <f ca="1">IF(OR($K$47="A",$K$47="D"),$BR$38,IF(OR($K$47="B",$K$47="C"),$BY$38,$CM$38))</f>
        <v>0</v>
      </c>
      <c r="P53" s="34"/>
      <c r="Q53" s="37" t="str">
        <f ca="1">IF(OR($K$47="A",$K$47="D"),$BS$38,IF($K$47="B","",IF($K$47="C",$BZ$38,"")))</f>
        <v/>
      </c>
      <c r="R53" s="34"/>
      <c r="S53" s="82"/>
      <c r="T53" s="23"/>
      <c r="U53" s="36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0</v>
      </c>
      <c r="X53" s="82">
        <f ca="1">IF(OR($U$47="A",$U$47="D"),$BQ$39,IF(OR($U$47="B",$U$47="C"),$BX$39,$CL$39))</f>
        <v>0</v>
      </c>
      <c r="Y53" s="92">
        <f ca="1">IF(OR($U$47="A",$U$47="D"),$BR$39,IF(OR($U$47="B",$U$47="C"),$BY$39,$CM$39))</f>
        <v>0</v>
      </c>
      <c r="Z53" s="34"/>
      <c r="AA53" s="37" t="str">
        <f ca="1">IF(OR($U$47="A",$U$47="D"),$BS$39,IF($U$47="B","",IF($U$47="C",$BZ$39,"")))</f>
        <v/>
      </c>
      <c r="AB53" s="34"/>
      <c r="AC53" s="82"/>
      <c r="AD53" s="23"/>
      <c r="AG53" s="68" t="s">
        <v>22</v>
      </c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>
        <v>0</v>
      </c>
      <c r="AS53" s="70"/>
      <c r="AT53" s="71">
        <v>0</v>
      </c>
      <c r="CR53" s="10"/>
      <c r="CS53" s="11"/>
      <c r="CT53" s="5"/>
      <c r="CU53" s="5"/>
      <c r="CV53" s="5"/>
      <c r="CW53" s="5"/>
      <c r="CX53" s="5"/>
      <c r="CY53" s="10"/>
      <c r="CZ53" s="11"/>
      <c r="DA53" s="5"/>
      <c r="DB53" s="5"/>
      <c r="DC53" s="1"/>
      <c r="DD53" s="1"/>
      <c r="DF53" s="10">
        <f t="shared" ca="1" si="35"/>
        <v>0.6847993684098731</v>
      </c>
      <c r="DG53" s="11">
        <f t="shared" ca="1" si="36"/>
        <v>30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36"/>
      <c r="B54" s="82" t="str">
        <f ca="1">IF($A$47="A",$BV$37,IF(OR($A$47="B",$A$47="C",$A$47="D"),$CC$37,""))</f>
        <v/>
      </c>
      <c r="C54" s="82" t="str">
        <f ca="1">IF($A$47="A",$BW$37,IF(OR($A$47="B",$A$47="C",$A$47="D"),$CD$37,""))</f>
        <v/>
      </c>
      <c r="D54" s="82" t="str">
        <f ca="1">IF($A$47="A",$BX$37,IF(OR($A$47="B",$A$47="C",$A$47="D"),$CE$37,""))</f>
        <v/>
      </c>
      <c r="E54" s="92" t="str">
        <f ca="1">IF($A$47="A",$BY$37,IF(OR($A$47="B",$A$47="C",$A$47="D"),$CF$37,""))</f>
        <v/>
      </c>
      <c r="F54" s="34">
        <f ca="1">IF(A47="D",F50,)</f>
        <v>0</v>
      </c>
      <c r="G54" s="37" t="str">
        <f ca="1">IF($A$47="A","",IF(OR($A$47="B",$A$47="C",$A$47="D"),$CG$37,""))</f>
        <v/>
      </c>
      <c r="H54" s="34">
        <f ca="1">IF(A47="D",H50,)</f>
        <v>0</v>
      </c>
      <c r="I54" s="82" t="str">
        <f ca="1">IF($A$47="A","",IF(OR($A$47="B",$A$47="C",$A$47="D"),$CH$37,""))</f>
        <v/>
      </c>
      <c r="J54" s="23"/>
      <c r="K54" s="36"/>
      <c r="L54" s="82" t="str">
        <f ca="1">IF($K$47="A",$BV$38,IF(OR($K$47="B",$K$47="C",$K$47="D"),$CC$38,""))</f>
        <v/>
      </c>
      <c r="M54" s="82" t="str">
        <f ca="1">IF($K$47="A",$BW$38,IF(OR($K$47="B",$K$47="C",$K$47="D"),$CD$38,""))</f>
        <v/>
      </c>
      <c r="N54" s="82" t="str">
        <f ca="1">IF($K$47="A",$BX$38,IF(OR($K$47="B",$K$47="C",$K$47="D"),$CE$38,""))</f>
        <v/>
      </c>
      <c r="O54" s="92" t="str">
        <f ca="1">IF($K$47="A",$BY$38,IF(OR($K$47="B",$K$47="C",$K$47="D"),$CF$38,""))</f>
        <v/>
      </c>
      <c r="P54" s="34">
        <f ca="1">IF(K47="D",P50,)</f>
        <v>0</v>
      </c>
      <c r="Q54" s="37" t="str">
        <f ca="1">IF($K$47="A","",IF(OR($K$47="B",$K$47="C",$K$47="D"),$CG$38,""))</f>
        <v/>
      </c>
      <c r="R54" s="34">
        <f ca="1">IF(K47="D",R50,)</f>
        <v>0</v>
      </c>
      <c r="S54" s="82" t="str">
        <f ca="1">IF($K$47="A","",IF(OR($K$47="B",$K$47="C",$K$47="D"),$CH$38,""))</f>
        <v/>
      </c>
      <c r="T54" s="23"/>
      <c r="U54" s="36"/>
      <c r="V54" s="82" t="str">
        <f ca="1">IF($U$47="A",$BV$39,IF(OR($U$47="B",$U$47="C",$U$47="D"),$CC$39,""))</f>
        <v/>
      </c>
      <c r="W54" s="82" t="str">
        <f ca="1">IF($U$47="A",$BW$39,IF(OR($U$47="B",$U$47="C",$U$47="D"),$CD$39,""))</f>
        <v/>
      </c>
      <c r="X54" s="82" t="str">
        <f ca="1">IF($U$47="A",$BX$39,IF(OR($U$47="B",$U$47="C",$U$47="D"),$CE$39,""))</f>
        <v/>
      </c>
      <c r="Y54" s="92" t="str">
        <f ca="1">IF($U$47="A",$BY$39,IF(OR($U$47="B",$U$47="C",$U$47="D"),$CF$39,""))</f>
        <v/>
      </c>
      <c r="Z54" s="34">
        <f ca="1">IF(U47="D",Z50,)</f>
        <v>0</v>
      </c>
      <c r="AA54" s="37" t="str">
        <f ca="1">IF($U$47="A","",IF(OR($U$47="B",$U$47="C",$U$47="D"),$CG$39,""))</f>
        <v/>
      </c>
      <c r="AB54" s="34">
        <f ca="1">IF(U47="D",AB50,)</f>
        <v>0</v>
      </c>
      <c r="AC54" s="82" t="str">
        <f ca="1">IF($U$47="A","",IF(OR($U$47="B",$U$47="C",$U$47="D"),$CH$39,""))</f>
        <v/>
      </c>
      <c r="AD54" s="23"/>
      <c r="CR54" s="10"/>
      <c r="CS54" s="11"/>
      <c r="CT54" s="5"/>
      <c r="CU54" s="5"/>
      <c r="CV54" s="5"/>
      <c r="CW54" s="5"/>
      <c r="CX54" s="5"/>
      <c r="CY54" s="10"/>
      <c r="CZ54" s="11"/>
      <c r="DA54" s="5"/>
      <c r="DB54" s="5"/>
      <c r="DC54" s="1"/>
      <c r="DD54" s="1"/>
      <c r="DF54" s="10">
        <f t="shared" ca="1" si="35"/>
        <v>0.85228280786989274</v>
      </c>
      <c r="DG54" s="11">
        <f t="shared" ca="1" si="36"/>
        <v>13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2" t="str">
        <f ca="1">IF($A$47="A",$CC$37,"")</f>
        <v/>
      </c>
      <c r="C55" s="92" t="str">
        <f ca="1">IF($A$47="A",$CD$37,"")</f>
        <v/>
      </c>
      <c r="D55" s="92" t="str">
        <f ca="1">IF($A$47="A",$CE$37,"")</f>
        <v/>
      </c>
      <c r="E55" s="92" t="str">
        <f ca="1">IF($A$47="A",$CF$37,"")</f>
        <v/>
      </c>
      <c r="F55" s="38"/>
      <c r="G55" s="38" t="str">
        <f ca="1">IF($A$47="A",$CG$37,"")</f>
        <v/>
      </c>
      <c r="H55" s="38"/>
      <c r="I55" s="38" t="str">
        <f ca="1">IF($A$47="A",$CH$37,"")</f>
        <v/>
      </c>
      <c r="J55" s="23"/>
      <c r="K55" s="26"/>
      <c r="L55" s="92" t="str">
        <f ca="1">IF($K$47="A",$CC$38,"")</f>
        <v/>
      </c>
      <c r="M55" s="92" t="str">
        <f ca="1">IF($K$47="A",$CD$38,"")</f>
        <v/>
      </c>
      <c r="N55" s="92" t="str">
        <f ca="1">IF($K$47="A",$CE$38,"")</f>
        <v/>
      </c>
      <c r="O55" s="92" t="str">
        <f ca="1">IF($K$47="A",$CF$38,"")</f>
        <v/>
      </c>
      <c r="P55" s="38"/>
      <c r="Q55" s="38" t="str">
        <f ca="1">IF($K$47="A",$CG$38,"")</f>
        <v/>
      </c>
      <c r="R55" s="38"/>
      <c r="S55" s="38" t="str">
        <f ca="1">IF($K$47="A",$CH$38,"")</f>
        <v/>
      </c>
      <c r="T55" s="23"/>
      <c r="U55" s="26"/>
      <c r="V55" s="92" t="str">
        <f ca="1">IF($U$47="A",$CC$39,"")</f>
        <v/>
      </c>
      <c r="W55" s="92" t="str">
        <f ca="1">IF($U$47="A",$CD$39,"")</f>
        <v/>
      </c>
      <c r="X55" s="92" t="str">
        <f ca="1">IF($U$47="A",$CE$39,"")</f>
        <v/>
      </c>
      <c r="Y55" s="92" t="str">
        <f ca="1">IF($U$47="A",$CF$39,"")</f>
        <v/>
      </c>
      <c r="Z55" s="38"/>
      <c r="AA55" s="38" t="str">
        <f ca="1">IF($U$47="A",$CG$39,"")</f>
        <v/>
      </c>
      <c r="AB55" s="38"/>
      <c r="AC55" s="38" t="str">
        <f ca="1">IF($U$47="A",$CH$39,"")</f>
        <v/>
      </c>
      <c r="AD55" s="23"/>
      <c r="AJ55" s="97" t="s">
        <v>51</v>
      </c>
      <c r="AL55" s="96" t="s">
        <v>52</v>
      </c>
      <c r="AN55" s="97" t="s">
        <v>51</v>
      </c>
      <c r="AO55" s="79" t="s">
        <v>55</v>
      </c>
      <c r="AP55" s="96" t="s">
        <v>52</v>
      </c>
      <c r="AQ55" s="79" t="s">
        <v>55</v>
      </c>
      <c r="AR55" s="79" t="s">
        <v>53</v>
      </c>
      <c r="AS55" s="79" t="s">
        <v>54</v>
      </c>
      <c r="AT55" s="106"/>
      <c r="AU55" s="106"/>
      <c r="AV55" s="106"/>
      <c r="BC55" s="106"/>
      <c r="BD55" s="106"/>
      <c r="BE55" s="106"/>
      <c r="CR55" s="10"/>
      <c r="CS55" s="11"/>
      <c r="CT55" s="5"/>
      <c r="CU55" s="5"/>
      <c r="CV55" s="5"/>
      <c r="CW55" s="5"/>
      <c r="CX55" s="5"/>
      <c r="CY55" s="10"/>
      <c r="CZ55" s="11"/>
      <c r="DA55" s="5"/>
      <c r="DB55" s="5"/>
      <c r="DC55" s="1"/>
      <c r="DD55" s="1"/>
      <c r="DF55" s="10">
        <f t="shared" ca="1" si="35"/>
        <v>0.27939023236457294</v>
      </c>
      <c r="DG55" s="11">
        <f t="shared" ca="1" si="36"/>
        <v>69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45"/>
      <c r="B56" s="43"/>
      <c r="C56" s="43"/>
      <c r="D56" s="43"/>
      <c r="E56" s="43"/>
      <c r="F56" s="43"/>
      <c r="G56" s="43"/>
      <c r="H56" s="43"/>
      <c r="I56" s="43"/>
      <c r="J56" s="44"/>
      <c r="K56" s="45"/>
      <c r="L56" s="43"/>
      <c r="M56" s="43"/>
      <c r="N56" s="43"/>
      <c r="O56" s="43"/>
      <c r="P56" s="43"/>
      <c r="Q56" s="43"/>
      <c r="R56" s="43"/>
      <c r="S56" s="43"/>
      <c r="T56" s="44"/>
      <c r="U56" s="45"/>
      <c r="V56" s="43"/>
      <c r="W56" s="43"/>
      <c r="X56" s="43"/>
      <c r="Y56" s="43"/>
      <c r="Z56" s="43"/>
      <c r="AA56" s="43"/>
      <c r="AB56" s="43"/>
      <c r="AC56" s="43"/>
      <c r="AD56" s="44"/>
      <c r="AN56" s="81"/>
      <c r="AO56" s="81"/>
      <c r="AP56" s="81"/>
      <c r="AQ56" s="81"/>
      <c r="AR56" s="81"/>
      <c r="AS56" s="81"/>
      <c r="CR56" s="10"/>
      <c r="CS56" s="11"/>
      <c r="CT56" s="5"/>
      <c r="CU56" s="5"/>
      <c r="CV56" s="5"/>
      <c r="CW56" s="5"/>
      <c r="CX56" s="5"/>
      <c r="CY56" s="10"/>
      <c r="CZ56" s="11"/>
      <c r="DA56" s="5"/>
      <c r="DB56" s="5"/>
      <c r="DC56" s="1"/>
      <c r="DD56" s="1"/>
      <c r="DF56" s="10">
        <f t="shared" ca="1" si="35"/>
        <v>0.24101440058158741</v>
      </c>
      <c r="DG56" s="11">
        <f t="shared" ca="1" si="36"/>
        <v>71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E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E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E</v>
      </c>
      <c r="V57" s="16"/>
      <c r="W57" s="16"/>
      <c r="X57" s="16"/>
      <c r="Y57" s="19"/>
      <c r="Z57" s="19"/>
      <c r="AA57" s="19"/>
      <c r="AB57" s="19"/>
      <c r="AC57" s="19"/>
      <c r="AD57" s="20"/>
      <c r="AI57" s="72" t="s">
        <v>43</v>
      </c>
      <c r="AJ57" s="107" t="s">
        <v>62</v>
      </c>
      <c r="AK57" s="59" t="str">
        <f ca="1">IF(AND(AN57="G",AO57=2,G42=0,I42=0),"natu",IF(AND(AN57="G",I42=0),"haru",IF(AND(AN57="E",I42=0),"haru","zero")))</f>
        <v>haru</v>
      </c>
      <c r="AL57" s="107" t="s">
        <v>71</v>
      </c>
      <c r="AM57" s="59" t="str">
        <f ca="1">IF(AND(AP57="D",AQ57=2,G44=0,I44=0),"huyu",IF(AND(AP57="D",I44=0),"aki","nasi"))</f>
        <v>nasi</v>
      </c>
      <c r="AN57" s="105" t="str">
        <f ca="1">A37</f>
        <v>E</v>
      </c>
      <c r="AO57" s="99">
        <f t="shared" ref="AO57:AO65" ca="1" si="59">AQ1</f>
        <v>2</v>
      </c>
      <c r="AP57" s="105" t="str">
        <f ca="1">A37</f>
        <v>E</v>
      </c>
      <c r="AQ57" s="98">
        <f t="shared" ref="AQ57:AQ65" ca="1" si="60">AQ1</f>
        <v>2</v>
      </c>
      <c r="AR57" s="98" t="str">
        <f ca="1">IF(AND(AP57="D",AQ57=1),I44,IF(AND(AP57="D",AQ57=2),G44,""))</f>
        <v/>
      </c>
      <c r="AS57" s="99" t="str">
        <f ca="1">IF(AND(AP57="D",AQ57=2),I44,"")</f>
        <v/>
      </c>
      <c r="AT57" s="72"/>
      <c r="AU57" s="72"/>
      <c r="AV57" s="72"/>
      <c r="CR57" s="10"/>
      <c r="CS57" s="11"/>
      <c r="CT57" s="5"/>
      <c r="CU57" s="5"/>
      <c r="CV57" s="5"/>
      <c r="CW57" s="5"/>
      <c r="CX57" s="5"/>
      <c r="CY57" s="10"/>
      <c r="CZ57" s="11"/>
      <c r="DA57" s="5"/>
      <c r="DB57" s="5"/>
      <c r="DC57" s="1"/>
      <c r="DD57" s="1"/>
      <c r="DF57" s="10">
        <f t="shared" ca="1" si="35"/>
        <v>0.38539982661429772</v>
      </c>
      <c r="DG57" s="11">
        <f t="shared" ca="1" si="36"/>
        <v>54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19" t="str">
        <f ca="1">B25</f>
        <v>0.81×6＝</v>
      </c>
      <c r="C58" s="120"/>
      <c r="D58" s="120"/>
      <c r="E58" s="120"/>
      <c r="F58" s="120"/>
      <c r="G58" s="123">
        <f ca="1">G25</f>
        <v>4.8600000000000003</v>
      </c>
      <c r="H58" s="123"/>
      <c r="I58" s="124"/>
      <c r="J58" s="22"/>
      <c r="K58" s="21"/>
      <c r="L58" s="119" t="str">
        <f ca="1">L25</f>
        <v>4.76×8＝</v>
      </c>
      <c r="M58" s="120"/>
      <c r="N58" s="120"/>
      <c r="O58" s="120"/>
      <c r="P58" s="120"/>
      <c r="Q58" s="123">
        <f ca="1">Q25</f>
        <v>38.08</v>
      </c>
      <c r="R58" s="123"/>
      <c r="S58" s="124"/>
      <c r="T58" s="22"/>
      <c r="U58" s="21"/>
      <c r="V58" s="119" t="str">
        <f ca="1">V25</f>
        <v>3.25×5＝</v>
      </c>
      <c r="W58" s="120"/>
      <c r="X58" s="120"/>
      <c r="Y58" s="120"/>
      <c r="Z58" s="120"/>
      <c r="AA58" s="123">
        <f ca="1">AA25</f>
        <v>16.25</v>
      </c>
      <c r="AB58" s="123"/>
      <c r="AC58" s="124"/>
      <c r="AD58" s="23"/>
      <c r="AI58" s="72" t="s">
        <v>44</v>
      </c>
      <c r="AJ58" s="107" t="s">
        <v>63</v>
      </c>
      <c r="AK58" s="59" t="str">
        <f ca="1">IF(AND(AN58="G",AO58=2,Q42=0,S42=0),"natu",IF(AND(AN58="G",S42=0),"haru",IF(AND(AN58="E",S42=0),"haru","zero")))</f>
        <v>zero</v>
      </c>
      <c r="AL58" s="107" t="s">
        <v>72</v>
      </c>
      <c r="AM58" s="59" t="str">
        <f ca="1">IF(AND(AP58="D",AQ58=2,Q44=0,S44=0),"huyu",IF(AND(AP58="D",S44=0),"aki","nasi"))</f>
        <v>nasi</v>
      </c>
      <c r="AN58" s="100" t="str">
        <f ca="1">K37</f>
        <v>E</v>
      </c>
      <c r="AO58" s="101">
        <f t="shared" ca="1" si="59"/>
        <v>2</v>
      </c>
      <c r="AP58" s="100" t="str">
        <f ca="1">K37</f>
        <v>E</v>
      </c>
      <c r="AQ58" s="79">
        <f t="shared" ca="1" si="60"/>
        <v>2</v>
      </c>
      <c r="AR58" s="79" t="str">
        <f ca="1">IF(AND(AP58="D",AQ58=1),S44,IF(AND(AP58="D",AQ58=2),Q44,""))</f>
        <v/>
      </c>
      <c r="AS58" s="101" t="str">
        <f ca="1">IF(AND(AP58="D",AQ58=2),S44,"")</f>
        <v/>
      </c>
      <c r="AT58" s="72"/>
      <c r="AU58" s="72"/>
      <c r="AV58" s="72"/>
      <c r="CR58" s="10"/>
      <c r="CS58" s="11"/>
      <c r="CT58" s="5"/>
      <c r="CU58" s="5"/>
      <c r="CV58" s="5"/>
      <c r="CW58" s="5"/>
      <c r="CX58" s="5"/>
      <c r="CY58" s="10"/>
      <c r="CZ58" s="11"/>
      <c r="DA58" s="5"/>
      <c r="DB58" s="5"/>
      <c r="DC58" s="1"/>
      <c r="DD58" s="1"/>
      <c r="DF58" s="10">
        <f t="shared" ca="1" si="35"/>
        <v>0.76559345925144562</v>
      </c>
      <c r="DG58" s="11">
        <f t="shared" ca="1" si="36"/>
        <v>22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2" t="s">
        <v>45</v>
      </c>
      <c r="AJ59" s="107" t="s">
        <v>64</v>
      </c>
      <c r="AK59" s="59" t="str">
        <f ca="1">IF(AND(AN59="G",AO59=2,AA42=0,AC42=0),"natu",IF(AND(AN59="G",AC42=0),"haru",IF(AND(AN59="E",AC42=0),"haru","zero")))</f>
        <v>zero</v>
      </c>
      <c r="AL59" s="107" t="s">
        <v>73</v>
      </c>
      <c r="AM59" s="59" t="str">
        <f ca="1">IF(AND(AP59="D",AQ59=2,AA44=0,AC44=0),"huyu",IF(AND(AP59="D",AC44=0),"aki","nasi"))</f>
        <v>nasi</v>
      </c>
      <c r="AN59" s="100" t="str">
        <f ca="1">U37</f>
        <v>E</v>
      </c>
      <c r="AO59" s="101">
        <f t="shared" ca="1" si="59"/>
        <v>2</v>
      </c>
      <c r="AP59" s="100" t="str">
        <f ca="1">U37</f>
        <v>E</v>
      </c>
      <c r="AQ59" s="79">
        <f t="shared" ca="1" si="60"/>
        <v>2</v>
      </c>
      <c r="AR59" s="79" t="str">
        <f ca="1">IF(AND(AP59="D",AQ59=1),AC44,IF(AND(AP59="D",AQ59=2),AA44,""))</f>
        <v/>
      </c>
      <c r="AS59" s="101" t="str">
        <f ca="1">IF(AND(AP59="D",AQ59=2),AC44,"")</f>
        <v/>
      </c>
      <c r="AT59" s="72"/>
      <c r="AU59" s="72"/>
      <c r="AV59" s="72"/>
      <c r="CR59" s="10"/>
      <c r="CS59" s="11"/>
      <c r="CT59" s="5"/>
      <c r="CU59" s="5"/>
      <c r="CV59" s="5"/>
      <c r="CW59" s="5"/>
      <c r="CX59" s="5"/>
      <c r="CY59" s="10"/>
      <c r="CZ59" s="11"/>
      <c r="DA59" s="5"/>
      <c r="DB59" s="5"/>
      <c r="DC59" s="1"/>
      <c r="DD59" s="1"/>
      <c r="DF59" s="10">
        <f t="shared" ca="1" si="35"/>
        <v>0.58828221197202368</v>
      </c>
      <c r="DG59" s="11">
        <f t="shared" ca="1" si="36"/>
        <v>41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3"/>
      <c r="C60" s="93"/>
      <c r="D60" s="83"/>
      <c r="E60" s="84">
        <f ca="1">E27</f>
        <v>0</v>
      </c>
      <c r="F60" s="28" t="str">
        <f ca="1">F27</f>
        <v>.</v>
      </c>
      <c r="G60" s="29">
        <f ca="1">G27</f>
        <v>8</v>
      </c>
      <c r="H60" s="28">
        <f ca="1">H27</f>
        <v>0</v>
      </c>
      <c r="I60" s="85">
        <f ca="1">I27</f>
        <v>1</v>
      </c>
      <c r="J60" s="23"/>
      <c r="K60" s="26"/>
      <c r="L60" s="93"/>
      <c r="M60" s="93"/>
      <c r="N60" s="83"/>
      <c r="O60" s="84">
        <f ca="1">O27</f>
        <v>4</v>
      </c>
      <c r="P60" s="28" t="str">
        <f ca="1">P27</f>
        <v>.</v>
      </c>
      <c r="Q60" s="29">
        <f ca="1">Q27</f>
        <v>7</v>
      </c>
      <c r="R60" s="28">
        <f ca="1">R27</f>
        <v>0</v>
      </c>
      <c r="S60" s="85">
        <f ca="1">S27</f>
        <v>6</v>
      </c>
      <c r="T60" s="23"/>
      <c r="U60" s="26"/>
      <c r="V60" s="93"/>
      <c r="W60" s="93"/>
      <c r="X60" s="83"/>
      <c r="Y60" s="84">
        <f ca="1">Y27</f>
        <v>3</v>
      </c>
      <c r="Z60" s="28" t="str">
        <f ca="1">Z27</f>
        <v>.</v>
      </c>
      <c r="AA60" s="29">
        <f ca="1">AA27</f>
        <v>2</v>
      </c>
      <c r="AB60" s="28">
        <f ca="1">AB27</f>
        <v>0</v>
      </c>
      <c r="AC60" s="85">
        <f ca="1">AC27</f>
        <v>5</v>
      </c>
      <c r="AD60" s="23"/>
      <c r="AH60" s="79" t="s">
        <v>56</v>
      </c>
      <c r="AI60" s="72" t="s">
        <v>46</v>
      </c>
      <c r="AJ60" s="107" t="s">
        <v>65</v>
      </c>
      <c r="AK60" s="59" t="str">
        <f ca="1">IF(AND(AN60="G",AO60=2,G52=0,I52=0),"natu",IF(AND(AN60="G",I52=0),"haru",IF(AND(AN60="E",I52=0),"haru","zero")))</f>
        <v>zero</v>
      </c>
      <c r="AL60" s="107" t="s">
        <v>74</v>
      </c>
      <c r="AM60" s="59" t="str">
        <f ca="1">IF(AND(AP60="D",AQ60=2,G54=0,I54=0),"huyu",IF(AND(AP60="D",I54=0),"aki","nasi"))</f>
        <v>nasi</v>
      </c>
      <c r="AN60" s="100" t="str">
        <f ca="1">A47</f>
        <v>E</v>
      </c>
      <c r="AO60" s="101">
        <f t="shared" ca="1" si="59"/>
        <v>2</v>
      </c>
      <c r="AP60" s="100" t="str">
        <f ca="1">A47</f>
        <v>E</v>
      </c>
      <c r="AQ60" s="79">
        <f t="shared" ca="1" si="60"/>
        <v>2</v>
      </c>
      <c r="AR60" s="79" t="str">
        <f ca="1">IF(AND(AP60="D",AQ60=1),I54,IF(AND(AP60="D",AQ60=2),G54,""))</f>
        <v/>
      </c>
      <c r="AS60" s="101" t="str">
        <f ca="1">IF(AND(AP60="D",AQ60=2),I54,"")</f>
        <v/>
      </c>
      <c r="AT60" s="72"/>
      <c r="AU60" s="72"/>
      <c r="AV60" s="72"/>
      <c r="CR60" s="10"/>
      <c r="CS60" s="11"/>
      <c r="CT60" s="5"/>
      <c r="CU60" s="5"/>
      <c r="CV60" s="5"/>
      <c r="CW60" s="5"/>
      <c r="CX60" s="5"/>
      <c r="CY60" s="10"/>
      <c r="CZ60" s="11"/>
      <c r="DA60" s="5"/>
      <c r="DB60" s="5"/>
      <c r="DC60" s="1"/>
      <c r="DD60" s="1"/>
      <c r="DF60" s="10">
        <f t="shared" ca="1" si="35"/>
        <v>0.15265160145199064</v>
      </c>
      <c r="DG60" s="11">
        <f t="shared" ca="1" si="36"/>
        <v>80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94"/>
      <c r="C61" s="94"/>
      <c r="D61" s="86" t="str">
        <f>$D$28</f>
        <v>×</v>
      </c>
      <c r="E61" s="87">
        <f>E28</f>
        <v>0</v>
      </c>
      <c r="F61" s="31"/>
      <c r="G61" s="32">
        <f ca="1">G28</f>
        <v>0</v>
      </c>
      <c r="H61" s="33"/>
      <c r="I61" s="88">
        <f ca="1">I28</f>
        <v>6</v>
      </c>
      <c r="J61" s="23"/>
      <c r="K61" s="26"/>
      <c r="L61" s="94"/>
      <c r="M61" s="94"/>
      <c r="N61" s="86" t="str">
        <f>$N$28</f>
        <v>×</v>
      </c>
      <c r="O61" s="87">
        <f>O28</f>
        <v>0</v>
      </c>
      <c r="P61" s="31"/>
      <c r="Q61" s="32">
        <f ca="1">Q28</f>
        <v>0</v>
      </c>
      <c r="R61" s="33"/>
      <c r="S61" s="88">
        <f ca="1">S28</f>
        <v>8</v>
      </c>
      <c r="T61" s="23"/>
      <c r="U61" s="26"/>
      <c r="V61" s="94"/>
      <c r="W61" s="94"/>
      <c r="X61" s="86" t="str">
        <f>$X$28</f>
        <v>×</v>
      </c>
      <c r="Y61" s="87">
        <f>Y28</f>
        <v>0</v>
      </c>
      <c r="Z61" s="31"/>
      <c r="AA61" s="32">
        <f ca="1">AA28</f>
        <v>0</v>
      </c>
      <c r="AB61" s="33"/>
      <c r="AC61" s="88">
        <f ca="1">AC28</f>
        <v>5</v>
      </c>
      <c r="AD61" s="23"/>
      <c r="AH61" s="79" t="s">
        <v>57</v>
      </c>
      <c r="AI61" s="72" t="s">
        <v>47</v>
      </c>
      <c r="AJ61" s="107" t="s">
        <v>66</v>
      </c>
      <c r="AK61" s="59" t="str">
        <f ca="1">IF(AND(AN61="G",AO61=2,Q52=0,S52=0),"natu",IF(AND(AN61="G",S52=0),"haru",IF(AND(AN61="E",S52=0),"haru","zero")))</f>
        <v>zero</v>
      </c>
      <c r="AL61" s="107" t="s">
        <v>75</v>
      </c>
      <c r="AM61" s="59" t="str">
        <f ca="1">IF(AND(AP61="D",AQ61=2,S54=0,Q54=0),"huyu",IF(AND(AP61="D",S54=0),"aki","nasi"))</f>
        <v>nasi</v>
      </c>
      <c r="AN61" s="100" t="str">
        <f ca="1">K47</f>
        <v>E</v>
      </c>
      <c r="AO61" s="101">
        <f t="shared" ca="1" si="59"/>
        <v>2</v>
      </c>
      <c r="AP61" s="100" t="str">
        <f ca="1">K47</f>
        <v>E</v>
      </c>
      <c r="AQ61" s="79">
        <f t="shared" ca="1" si="60"/>
        <v>2</v>
      </c>
      <c r="AR61" s="79" t="str">
        <f ca="1">IF(AND(AP61="D",AQ61=1),S54,IF(AND(AP61="D",AQ61=2),Q54,""))</f>
        <v/>
      </c>
      <c r="AS61" s="101" t="str">
        <f ca="1">IF(AND(AP61="D",AQ61=2),S54,"")</f>
        <v/>
      </c>
      <c r="AT61" s="72"/>
      <c r="AU61" s="72"/>
      <c r="AV61" s="72"/>
      <c r="CR61" s="10"/>
      <c r="CS61" s="11"/>
      <c r="CT61" s="5"/>
      <c r="CU61" s="5"/>
      <c r="CV61" s="5"/>
      <c r="CW61" s="5"/>
      <c r="CX61" s="5"/>
      <c r="CY61" s="10"/>
      <c r="CZ61" s="11"/>
      <c r="DA61" s="5"/>
      <c r="DB61" s="5"/>
      <c r="DC61" s="1"/>
      <c r="DD61" s="1"/>
      <c r="DF61" s="10">
        <f t="shared" ca="1" si="35"/>
        <v>0.91370145434454253</v>
      </c>
      <c r="DG61" s="11">
        <f t="shared" ca="1" si="36"/>
        <v>8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36"/>
      <c r="B62" s="95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9">
        <f ca="1">IF(OR($A$57="A",$A$57="C",$A$57="D"),$BJ$40,IF($A$57="B",$BQ$40,$CE$40))</f>
        <v>0</v>
      </c>
      <c r="E62" s="90">
        <f ca="1">IF(OR($A$57="A",$A$57="C",$A$57="D"),$BK$40,IF($A$57="B",$BR$40,$CF$40))</f>
        <v>4</v>
      </c>
      <c r="F62" s="35" t="str">
        <f ca="1">IF(OR(A57="E",A57="G"),F60,)</f>
        <v>.</v>
      </c>
      <c r="G62" s="60">
        <f ca="1">IF(OR($A$57="A",$A$57="C",$A$57="D"),$BL$40,IF($A$57="B",$BS$40,$CG$40))</f>
        <v>8</v>
      </c>
      <c r="H62" s="35">
        <f ca="1">IF(OR(A57="E",A57="G"),H60,)</f>
        <v>0</v>
      </c>
      <c r="I62" s="91">
        <f ca="1">IF(OR($A$57="A",$A$57="C",$A$57="D"),$BM$40,IF($A$57="B",$BT$40,$CH$40))</f>
        <v>6</v>
      </c>
      <c r="J62" s="75"/>
      <c r="K62" s="36"/>
      <c r="L62" s="95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9">
        <f ca="1">IF(OR($K$57="A",$K$57="C",$K$57="D"),$BJ$41,IF($K$57="B",$BQ$41,$CE$41))</f>
        <v>3</v>
      </c>
      <c r="O62" s="90">
        <f ca="1">IF(OR($K$57="A",$K$57="C",$K$57="D"),$BK$41,IF($K$57="B",$BR$41,$CF$41))</f>
        <v>8</v>
      </c>
      <c r="P62" s="35" t="str">
        <f ca="1">IF(OR(K57="E",K57="G"),P60,)</f>
        <v>.</v>
      </c>
      <c r="Q62" s="60">
        <f ca="1">IF(OR($K$57="A",$K$57="C",$K$57="D"),$BL$41,IF($K$57="B",$BS$41,$CG$41))</f>
        <v>0</v>
      </c>
      <c r="R62" s="35">
        <f ca="1">IF(OR(K57="E",K57="G"),R60,)</f>
        <v>0</v>
      </c>
      <c r="S62" s="91">
        <f ca="1">IF(OR($K$57="A",$K$57="C",$K$57="D"),$BM$41,IF($K$57="B",$BT$41,$CH$41))</f>
        <v>8</v>
      </c>
      <c r="T62" s="23"/>
      <c r="U62" s="36"/>
      <c r="V62" s="95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9">
        <f ca="1">IF(OR($U$57="A",$U$57="C",$U$57="D"),$BJ$42,IF($U$57="B",$BQ$42,$CE$42))</f>
        <v>1</v>
      </c>
      <c r="Y62" s="90">
        <f ca="1">IF(OR($U$57="A",$U$57="C",$U$57="D"),$BK$42,IF($U$57="B",$BR$42,$CF$42))</f>
        <v>6</v>
      </c>
      <c r="Z62" s="35" t="str">
        <f ca="1">IF(OR(U57="E",U57="G"),Z60,)</f>
        <v>.</v>
      </c>
      <c r="AA62" s="60">
        <f ca="1">IF(OR($U$57="A",$U$57="C",$U$57="D"),$BL$42,IF($U$57="B",$BS$42,$CG$42))</f>
        <v>2</v>
      </c>
      <c r="AB62" s="35">
        <f ca="1">IF(OR(U57="E",U57="G"),AB60,)</f>
        <v>0</v>
      </c>
      <c r="AC62" s="91">
        <f ca="1">IF(OR($U$57="A",$U$57="C",$U$57="D"),$BM$42,IF($U$57="B",$BT$42,$CH$42))</f>
        <v>5</v>
      </c>
      <c r="AD62" s="23"/>
      <c r="AH62" s="79" t="s">
        <v>61</v>
      </c>
      <c r="AI62" s="72" t="s">
        <v>48</v>
      </c>
      <c r="AJ62" s="107" t="s">
        <v>67</v>
      </c>
      <c r="AK62" s="59" t="str">
        <f ca="1">IF(AND(AN62="G",AO62=2,AA52=0,AC52=0),"natu",IF(AND(AN62="G",AC52=0),"haru",IF(AND(AN62="E",AC52=0),"haru","zero")))</f>
        <v>zero</v>
      </c>
      <c r="AL62" s="107" t="s">
        <v>76</v>
      </c>
      <c r="AM62" s="59" t="str">
        <f ca="1">IF(AND(AP62="D",AQ62=2,AA54=0,AC54=0),"huyu",IF(AND(AP62="D",AC54=0),"aki","nasi"))</f>
        <v>nasi</v>
      </c>
      <c r="AN62" s="100" t="str">
        <f ca="1">U47</f>
        <v>E</v>
      </c>
      <c r="AO62" s="101">
        <f t="shared" ca="1" si="59"/>
        <v>2</v>
      </c>
      <c r="AP62" s="100" t="str">
        <f ca="1">U47</f>
        <v>E</v>
      </c>
      <c r="AQ62" s="79">
        <f t="shared" ca="1" si="60"/>
        <v>2</v>
      </c>
      <c r="AR62" s="79" t="str">
        <f ca="1">IF(AND(AP62="D",AQ62=1),AC54,IF(AND(AP62="D",AQ62=2),AA54,""))</f>
        <v/>
      </c>
      <c r="AS62" s="101" t="str">
        <f ca="1">IF(AND(AP62="D",AQ62=2),AC54,"")</f>
        <v/>
      </c>
      <c r="AT62" s="72"/>
      <c r="AU62" s="72"/>
      <c r="AV62" s="72"/>
      <c r="CR62" s="10"/>
      <c r="CS62" s="11"/>
      <c r="CT62" s="5"/>
      <c r="CU62" s="5"/>
      <c r="CV62" s="5"/>
      <c r="CW62" s="5"/>
      <c r="CX62" s="5"/>
      <c r="CY62" s="10"/>
      <c r="CZ62" s="11"/>
      <c r="DA62" s="5"/>
      <c r="DB62" s="5"/>
      <c r="DC62" s="1"/>
      <c r="DD62" s="1"/>
      <c r="DF62" s="10">
        <f t="shared" ca="1" si="35"/>
        <v>0.62258053955461001</v>
      </c>
      <c r="DG62" s="11">
        <f t="shared" ca="1" si="36"/>
        <v>36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36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0</v>
      </c>
      <c r="E63" s="92">
        <f ca="1">IF(OR($A$57="A",$A$57="D"),$BR$40,IF(OR($A$57="B",$A$57="C"),$BY$40,$CM$40))</f>
        <v>0</v>
      </c>
      <c r="F63" s="34"/>
      <c r="G63" s="37" t="str">
        <f ca="1">IF(OR($A$57="A",$A$57="D"),$BS$40,IF($A$57="B","",IF($A$57="C",$BZ$40,"")))</f>
        <v/>
      </c>
      <c r="H63" s="34"/>
      <c r="I63" s="82"/>
      <c r="J63" s="23"/>
      <c r="K63" s="36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0</v>
      </c>
      <c r="N63" s="82">
        <f ca="1">IF(OR($K$57="A",$K$57="D"),$BQ$41,IF(OR($K$57="B",$K$57="C"),$BX$41,$CL$41))</f>
        <v>0</v>
      </c>
      <c r="O63" s="92">
        <f ca="1">IF(OR($K$57="A",$K$57="D"),$BR$41,IF(OR($K$57="B",$K$57="C"),$BY$41,$CM$41))</f>
        <v>0</v>
      </c>
      <c r="P63" s="34"/>
      <c r="Q63" s="37" t="str">
        <f ca="1">IF(OR($K$57="A",$K$57="D"),$BS$41,IF($K$57="B","",IF($K$57="C",$BZ$41,"")))</f>
        <v/>
      </c>
      <c r="R63" s="34"/>
      <c r="S63" s="82"/>
      <c r="T63" s="23"/>
      <c r="U63" s="36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0</v>
      </c>
      <c r="X63" s="82">
        <f ca="1">IF(OR($U$57="A",$U$57="D"),$BQ$42,IF(OR($U$57="B",$U$57="C"),$BX$42,$CL$42))</f>
        <v>0</v>
      </c>
      <c r="Y63" s="92">
        <f ca="1">IF(OR($U$57="A",$U$57="D"),$BR$42,IF(OR($U$57="B",$U$57="C"),$BY$42,$CM$42))</f>
        <v>0</v>
      </c>
      <c r="Z63" s="34"/>
      <c r="AA63" s="37" t="str">
        <f ca="1">IF(OR($U$57="A",$U$57="D"),$BS$42,IF($U$57="B","",IF($U$57="C",$BZ$42,"")))</f>
        <v/>
      </c>
      <c r="AB63" s="34"/>
      <c r="AC63" s="82"/>
      <c r="AD63" s="23"/>
      <c r="AH63" s="79" t="s">
        <v>58</v>
      </c>
      <c r="AI63" s="72" t="s">
        <v>49</v>
      </c>
      <c r="AJ63" s="107" t="s">
        <v>68</v>
      </c>
      <c r="AK63" s="59" t="str">
        <f ca="1">IF(AND(AN63="G",AO63=2,G62=0,I62=0),"natu",IF(AND(AN63="G",I62=0),"haru",IF(AND(AN63="E",I62=0),"haru","zero")))</f>
        <v>zero</v>
      </c>
      <c r="AL63" s="107" t="s">
        <v>77</v>
      </c>
      <c r="AM63" s="59" t="str">
        <f ca="1">IF(AND(AP63="D",AQ63=2,G64=0,I64=0),"huyu",IF(AND(AP63="D",I64=0),"aki","nasi"))</f>
        <v>nasi</v>
      </c>
      <c r="AN63" s="100" t="str">
        <f ca="1">A57</f>
        <v>E</v>
      </c>
      <c r="AO63" s="101">
        <f t="shared" ca="1" si="59"/>
        <v>2</v>
      </c>
      <c r="AP63" s="100" t="str">
        <f ca="1">A57</f>
        <v>E</v>
      </c>
      <c r="AQ63" s="79">
        <f t="shared" ca="1" si="60"/>
        <v>2</v>
      </c>
      <c r="AR63" s="79" t="str">
        <f ca="1">IF(AND(AP63="D",AQ63=1),I64,IF(AND(AP63="D",AQ63=2),G64,""))</f>
        <v/>
      </c>
      <c r="AS63" s="101" t="str">
        <f ca="1">IF(AND(AP63="D",AQ63=2),I64,"")</f>
        <v/>
      </c>
      <c r="AT63" s="72"/>
      <c r="AU63" s="72"/>
      <c r="AV63" s="72"/>
      <c r="CR63" s="10"/>
      <c r="CS63" s="11"/>
      <c r="CT63" s="5"/>
      <c r="CU63" s="5"/>
      <c r="CV63" s="5"/>
      <c r="CW63" s="5"/>
      <c r="CX63" s="5"/>
      <c r="CY63" s="10"/>
      <c r="CZ63" s="11"/>
      <c r="DA63" s="5"/>
      <c r="DB63" s="5"/>
      <c r="DC63" s="1"/>
      <c r="DD63" s="1"/>
      <c r="DF63" s="10">
        <f t="shared" ca="1" si="35"/>
        <v>0.56701210817163261</v>
      </c>
      <c r="DG63" s="11">
        <f t="shared" ca="1" si="36"/>
        <v>42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36"/>
      <c r="B64" s="82" t="str">
        <f ca="1">IF($A$57="A",$BV$40,IF(OR($A$57="B",$A$57="C",$A$57="D"),$CC$40,""))</f>
        <v/>
      </c>
      <c r="C64" s="82" t="str">
        <f ca="1">IF($A$57="A",$BW$40,IF(OR($A$57="B",$A$57="C",$A$57="D"),$CD$40,""))</f>
        <v/>
      </c>
      <c r="D64" s="82" t="str">
        <f ca="1">IF($A$57="A",$BX$40,IF(OR($A$57="B",$A$57="C",$A$57="D"),$CE$40,""))</f>
        <v/>
      </c>
      <c r="E64" s="92" t="str">
        <f ca="1">IF($A$57="A",$BY$40,IF(OR($A$57="B",$A$57="C",$A$57="D"),$CF$40,""))</f>
        <v/>
      </c>
      <c r="F64" s="34">
        <f ca="1">IF(A57="D",F60,)</f>
        <v>0</v>
      </c>
      <c r="G64" s="37" t="str">
        <f ca="1">IF($A$57="A","",IF(OR($A$57="B",$A$57="C",$A$57="D"),$CG$40,""))</f>
        <v/>
      </c>
      <c r="H64" s="34">
        <f ca="1">IF(A57="D",H60,)</f>
        <v>0</v>
      </c>
      <c r="I64" s="82" t="str">
        <f ca="1">IF($A$57="A","",IF(OR($A$57="B",$A$57="C",$A$57="D"),$CH$40,""))</f>
        <v/>
      </c>
      <c r="J64" s="23"/>
      <c r="K64" s="36"/>
      <c r="L64" s="82" t="str">
        <f ca="1">IF($K$57="A",$BV$41,IF(OR($K$57="B",$K$57="C",$K$57="D"),$CC$41,""))</f>
        <v/>
      </c>
      <c r="M64" s="82" t="str">
        <f ca="1">IF($K$57="A",$BW$41,IF(OR($K$57="B",$K$57="C",$K$57="D"),$CD$41,""))</f>
        <v/>
      </c>
      <c r="N64" s="82" t="str">
        <f ca="1">IF($K$57="A",$BX$41,IF(OR($K$57="B",$K$57="C",$K$57="D"),$CE$41,""))</f>
        <v/>
      </c>
      <c r="O64" s="92" t="str">
        <f ca="1">IF($K$57="A",$BY$41,IF(OR($K$57="B",$K$57="C",$K$57="D"),$CF$41,""))</f>
        <v/>
      </c>
      <c r="P64" s="34">
        <f ca="1">IF(K57="D",P60,)</f>
        <v>0</v>
      </c>
      <c r="Q64" s="37" t="str">
        <f ca="1">IF($K$57="A","",IF(OR($K$57="B",$K$57="C",$K$57="D"),$CG$41,""))</f>
        <v/>
      </c>
      <c r="R64" s="34">
        <f ca="1">IF(K57="D",R60,)</f>
        <v>0</v>
      </c>
      <c r="S64" s="82" t="str">
        <f ca="1">IF($K$57="A","",IF(OR($K$57="B",$K$57="C",$K$57="D"),$CH$41,""))</f>
        <v/>
      </c>
      <c r="T64" s="23"/>
      <c r="U64" s="36"/>
      <c r="V64" s="82" t="str">
        <f ca="1">IF($U$57="A",$BV$42,IF(OR($U$57="B",$U$57="C",$U$57="D"),$CC$42,""))</f>
        <v/>
      </c>
      <c r="W64" s="82" t="str">
        <f ca="1">IF($U$57="A",$BW$42,IF(OR($U$57="B",$U$57="C",$U$57="D"),$CD$42,""))</f>
        <v/>
      </c>
      <c r="X64" s="82" t="str">
        <f ca="1">IF($U$57="A",$BX$42,IF(OR($U$57="B",$U$57="C",$U$57="D"),$CE$42,""))</f>
        <v/>
      </c>
      <c r="Y64" s="92" t="str">
        <f ca="1">IF($U$57="A",$BY$42,IF(OR($U$57="B",$U$57="C",$U$57="D"),$CF$42,""))</f>
        <v/>
      </c>
      <c r="Z64" s="34">
        <f ca="1">IF(U57="D",Z60,)</f>
        <v>0</v>
      </c>
      <c r="AA64" s="37" t="str">
        <f ca="1">IF($U$57="A","",IF(OR($U$57="B",$U$57="C",$U$57="D"),$CG$42,""))</f>
        <v/>
      </c>
      <c r="AB64" s="34">
        <f ca="1">IF(U57="D",AB60,)</f>
        <v>0</v>
      </c>
      <c r="AC64" s="82" t="str">
        <f ca="1">IF($U$57="A","",IF(OR($U$57="B",$U$57="C",$U$57="D"),$CH$42,""))</f>
        <v/>
      </c>
      <c r="AD64" s="23"/>
      <c r="AH64" s="79" t="s">
        <v>59</v>
      </c>
      <c r="AI64" s="72" t="s">
        <v>50</v>
      </c>
      <c r="AJ64" s="107" t="s">
        <v>69</v>
      </c>
      <c r="AK64" s="59" t="str">
        <f ca="1">IF(AND(AN64="G",AO64=2,Q62=0,S62=0),"natu",IF(AND(AN64="G",S62=0),"haru",IF(AND(AN64="E",S62=0),"haru","zero")))</f>
        <v>zero</v>
      </c>
      <c r="AL64" s="107" t="s">
        <v>78</v>
      </c>
      <c r="AM64" s="59" t="str">
        <f ca="1">IF(AND(AP64="D",AQ64=2,Q64=0,S65=0),"huyu",IF(AND(AP64="D",S64=0),"aki","nasi"))</f>
        <v>nasi</v>
      </c>
      <c r="AN64" s="100" t="str">
        <f ca="1">K57</f>
        <v>E</v>
      </c>
      <c r="AO64" s="101">
        <f t="shared" ca="1" si="59"/>
        <v>2</v>
      </c>
      <c r="AP64" s="100" t="str">
        <f ca="1">K57</f>
        <v>E</v>
      </c>
      <c r="AQ64" s="79">
        <f t="shared" ca="1" si="60"/>
        <v>2</v>
      </c>
      <c r="AR64" s="79" t="str">
        <f ca="1">IF(AND(AP64="D",AQ64=1),S64,IF(AND(AP64="D",AQ64=2),Q64,""))</f>
        <v/>
      </c>
      <c r="AS64" s="101" t="str">
        <f ca="1">IF(AND(AP64="D",AQ64=2),S64,"")</f>
        <v/>
      </c>
      <c r="AT64" s="72"/>
      <c r="AU64" s="72"/>
      <c r="AV64" s="72"/>
      <c r="CR64" s="10"/>
      <c r="CS64" s="11"/>
      <c r="CT64" s="5"/>
      <c r="CU64" s="5"/>
      <c r="CV64" s="5"/>
      <c r="CW64" s="5"/>
      <c r="CX64" s="5"/>
      <c r="CY64" s="10"/>
      <c r="CZ64" s="11"/>
      <c r="DA64" s="5"/>
      <c r="DB64" s="5"/>
      <c r="DC64" s="1"/>
      <c r="DD64" s="1"/>
      <c r="DF64" s="10">
        <f t="shared" ca="1" si="35"/>
        <v>0.60872170923791158</v>
      </c>
      <c r="DG64" s="11">
        <f t="shared" ca="1" si="36"/>
        <v>38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2" t="str">
        <f ca="1">IF($A$57="A",$CC$40,"")</f>
        <v/>
      </c>
      <c r="C65" s="92" t="str">
        <f ca="1">IF($A$57="A",$CD$40,"")</f>
        <v/>
      </c>
      <c r="D65" s="92" t="str">
        <f ca="1">IF($A$57="A",$CE$40,"")</f>
        <v/>
      </c>
      <c r="E65" s="92" t="str">
        <f ca="1">IF($A$57="A",$CF$40,"")</f>
        <v/>
      </c>
      <c r="F65" s="38"/>
      <c r="G65" s="38" t="str">
        <f ca="1">IF($A$57="A",$CG$40,"")</f>
        <v/>
      </c>
      <c r="H65" s="38"/>
      <c r="I65" s="38" t="str">
        <f ca="1">IF($A$57="A",$CH$40,"")</f>
        <v/>
      </c>
      <c r="J65" s="23"/>
      <c r="K65" s="26"/>
      <c r="L65" s="92" t="str">
        <f ca="1">IF($K$57="A",$CC$41,"")</f>
        <v/>
      </c>
      <c r="M65" s="92" t="str">
        <f ca="1">IF($K$57="A",$CD$41,"")</f>
        <v/>
      </c>
      <c r="N65" s="92" t="str">
        <f ca="1">IF($K$57="A",$CE$41,"")</f>
        <v/>
      </c>
      <c r="O65" s="92" t="str">
        <f ca="1">IF($K$57="A",$CF$41,"")</f>
        <v/>
      </c>
      <c r="P65" s="38"/>
      <c r="Q65" s="38" t="str">
        <f ca="1">IF($K$57="A",$CG$41,"")</f>
        <v/>
      </c>
      <c r="R65" s="38"/>
      <c r="S65" s="38" t="str">
        <f ca="1">IF($K$57="A",$CH$41,"")</f>
        <v/>
      </c>
      <c r="T65" s="23"/>
      <c r="U65" s="26"/>
      <c r="V65" s="92" t="str">
        <f ca="1">IF($U$57="A",$CC$42,"")</f>
        <v/>
      </c>
      <c r="W65" s="92" t="str">
        <f ca="1">IF($U$57="A",$CD$42,"")</f>
        <v/>
      </c>
      <c r="X65" s="92" t="str">
        <f ca="1">IF($U$57="A",$CE$42,"")</f>
        <v/>
      </c>
      <c r="Y65" s="92" t="str">
        <f ca="1">IF($U$57="A",$CF$42,"")</f>
        <v/>
      </c>
      <c r="Z65" s="38"/>
      <c r="AA65" s="38" t="str">
        <f ca="1">IF($U$57="A",$CG$42,"")</f>
        <v/>
      </c>
      <c r="AB65" s="38"/>
      <c r="AC65" s="38" t="str">
        <f ca="1">IF($U$57="A",$CH$42,"")</f>
        <v/>
      </c>
      <c r="AD65" s="23"/>
      <c r="AH65" s="79" t="s">
        <v>60</v>
      </c>
      <c r="AI65" s="72" t="s">
        <v>42</v>
      </c>
      <c r="AJ65" s="107" t="s">
        <v>70</v>
      </c>
      <c r="AK65" s="59" t="str">
        <f ca="1">IF(AND(AN65="G",AO65=2,AA62=0,AC62=0),"natu",IF(AND(AN65="G",AC62=0),"haru",IF(AND(AN65="E",AC62=0),"haru","zero")))</f>
        <v>zero</v>
      </c>
      <c r="AL65" s="107" t="s">
        <v>79</v>
      </c>
      <c r="AM65" s="59" t="str">
        <f ca="1">IF(AND(AP65="D",AQ65=2,AA64=0,AC64=0),"huyu",IF(AND(AP65="D",AC64=0),"aki","nasi"))</f>
        <v>nasi</v>
      </c>
      <c r="AN65" s="102" t="str">
        <f ca="1">U57</f>
        <v>E</v>
      </c>
      <c r="AO65" s="104">
        <f t="shared" ca="1" si="59"/>
        <v>2</v>
      </c>
      <c r="AP65" s="102" t="str">
        <f ca="1">U57</f>
        <v>E</v>
      </c>
      <c r="AQ65" s="103">
        <f t="shared" ca="1" si="60"/>
        <v>2</v>
      </c>
      <c r="AR65" s="103" t="str">
        <f ca="1">IF(AND(AP65="D",AQ65=1),AC64,IF(AND(AP65="D",AQ65=2),AA64,""))</f>
        <v/>
      </c>
      <c r="AS65" s="104" t="str">
        <f ca="1">IF(AND(AP65="D",AQ65=2),AC64,"")</f>
        <v/>
      </c>
      <c r="AT65" s="72"/>
      <c r="AU65" s="72"/>
      <c r="AV65" s="72"/>
      <c r="CR65" s="10"/>
      <c r="CS65" s="11"/>
      <c r="CT65" s="5"/>
      <c r="CU65" s="5"/>
      <c r="CV65" s="5"/>
      <c r="CW65" s="5"/>
      <c r="CX65" s="5"/>
      <c r="CY65" s="10"/>
      <c r="CZ65" s="11"/>
      <c r="DA65" s="5"/>
      <c r="DB65" s="5"/>
      <c r="DC65" s="1"/>
      <c r="DD65" s="1"/>
      <c r="DF65" s="10">
        <f t="shared" ref="DF65:DF90" ca="1" si="61">RAND()</f>
        <v>0.18773747127676921</v>
      </c>
      <c r="DG65" s="11">
        <f t="shared" ref="DG65:DG90" ca="1" si="62">RANK(DF65,$DF$1:$DF$100,)</f>
        <v>75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45"/>
      <c r="B66" s="43"/>
      <c r="C66" s="43"/>
      <c r="D66" s="43"/>
      <c r="E66" s="43"/>
      <c r="F66" s="43"/>
      <c r="G66" s="43"/>
      <c r="H66" s="43"/>
      <c r="I66" s="43"/>
      <c r="J66" s="44"/>
      <c r="K66" s="45"/>
      <c r="L66" s="43"/>
      <c r="M66" s="43"/>
      <c r="N66" s="43"/>
      <c r="O66" s="43"/>
      <c r="P66" s="43"/>
      <c r="Q66" s="43"/>
      <c r="R66" s="43"/>
      <c r="S66" s="43"/>
      <c r="T66" s="44"/>
      <c r="U66" s="45"/>
      <c r="V66" s="43"/>
      <c r="W66" s="43"/>
      <c r="X66" s="43"/>
      <c r="Y66" s="43"/>
      <c r="Z66" s="43"/>
      <c r="AA66" s="43"/>
      <c r="AB66" s="43"/>
      <c r="AC66" s="43"/>
      <c r="AD66" s="44"/>
      <c r="AW66" s="79"/>
      <c r="AX66" s="79"/>
      <c r="CR66" s="10"/>
      <c r="CS66" s="11"/>
      <c r="CT66" s="5"/>
      <c r="CU66" s="5"/>
      <c r="CV66" s="5"/>
      <c r="CW66" s="5"/>
      <c r="CX66" s="5"/>
      <c r="CY66" s="10"/>
      <c r="CZ66" s="11"/>
      <c r="DA66" s="5"/>
      <c r="DB66" s="5"/>
      <c r="DC66" s="1"/>
      <c r="DD66" s="1"/>
      <c r="DF66" s="10">
        <f t="shared" ca="1" si="61"/>
        <v>0.32558238125134087</v>
      </c>
      <c r="DG66" s="11">
        <f t="shared" ca="1" si="62"/>
        <v>62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/>
      <c r="CZ67" s="11"/>
      <c r="DA67" s="5"/>
      <c r="DB67" s="5"/>
      <c r="DC67" s="1"/>
      <c r="DD67" s="1"/>
      <c r="DF67" s="10">
        <f t="shared" ca="1" si="61"/>
        <v>0.1243801891257027</v>
      </c>
      <c r="DG67" s="11">
        <f t="shared" ca="1" si="62"/>
        <v>83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/>
      <c r="CZ68" s="11"/>
      <c r="DA68" s="5"/>
      <c r="DB68" s="5"/>
      <c r="DC68" s="1"/>
      <c r="DD68" s="1"/>
      <c r="DF68" s="10">
        <f t="shared" ca="1" si="61"/>
        <v>0.49821890970904514</v>
      </c>
      <c r="DG68" s="11">
        <f t="shared" ca="1" si="62"/>
        <v>49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/>
      <c r="CZ69" s="11"/>
      <c r="DA69" s="5"/>
      <c r="DB69" s="5"/>
      <c r="DC69" s="1"/>
      <c r="DD69" s="1"/>
      <c r="DF69" s="10">
        <f t="shared" ca="1" si="61"/>
        <v>0.32118830650485697</v>
      </c>
      <c r="DG69" s="11">
        <f t="shared" ca="1" si="62"/>
        <v>63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/>
      <c r="CZ70" s="11"/>
      <c r="DA70" s="5"/>
      <c r="DB70" s="5"/>
      <c r="DC70" s="1"/>
      <c r="DD70" s="1"/>
      <c r="DF70" s="10">
        <f t="shared" ca="1" si="61"/>
        <v>0.50178172025986012</v>
      </c>
      <c r="DG70" s="11">
        <f t="shared" ca="1" si="62"/>
        <v>47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/>
      <c r="CZ71" s="11"/>
      <c r="DA71" s="5"/>
      <c r="DB71" s="5"/>
      <c r="DC71" s="1"/>
      <c r="DD71" s="1"/>
      <c r="DF71" s="10">
        <f t="shared" ca="1" si="61"/>
        <v>0.69855144665775981</v>
      </c>
      <c r="DG71" s="11">
        <f t="shared" ca="1" si="62"/>
        <v>29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/>
      <c r="CZ72" s="11"/>
      <c r="DA72" s="5"/>
      <c r="DB72" s="5"/>
      <c r="DC72" s="1"/>
      <c r="DD72" s="1"/>
      <c r="DF72" s="10">
        <f t="shared" ca="1" si="61"/>
        <v>0.70458652626601681</v>
      </c>
      <c r="DG72" s="11">
        <f t="shared" ca="1" si="62"/>
        <v>28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/>
      <c r="CZ73" s="11"/>
      <c r="DA73" s="5"/>
      <c r="DB73" s="5"/>
      <c r="DC73" s="1"/>
      <c r="DD73" s="1"/>
      <c r="DF73" s="10">
        <f t="shared" ca="1" si="61"/>
        <v>5.522005736920188E-2</v>
      </c>
      <c r="DG73" s="11">
        <f t="shared" ca="1" si="62"/>
        <v>89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/>
      <c r="CZ74" s="11"/>
      <c r="DA74" s="5"/>
      <c r="DB74" s="5"/>
      <c r="DC74" s="1"/>
      <c r="DD74" s="1"/>
      <c r="DF74" s="10">
        <f t="shared" ca="1" si="61"/>
        <v>0.6694478962995124</v>
      </c>
      <c r="DG74" s="11">
        <f t="shared" ca="1" si="62"/>
        <v>33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/>
      <c r="CZ75" s="11"/>
      <c r="DA75" s="5"/>
      <c r="DB75" s="5"/>
      <c r="DC75" s="1"/>
      <c r="DD75" s="1"/>
      <c r="DF75" s="10">
        <f t="shared" ca="1" si="61"/>
        <v>0.30429647328214049</v>
      </c>
      <c r="DG75" s="11">
        <f t="shared" ca="1" si="62"/>
        <v>65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/>
      <c r="CZ76" s="11"/>
      <c r="DA76" s="5"/>
      <c r="DB76" s="5"/>
      <c r="DC76" s="1"/>
      <c r="DD76" s="1"/>
      <c r="DF76" s="10">
        <f t="shared" ca="1" si="61"/>
        <v>0.80102672555174348</v>
      </c>
      <c r="DG76" s="11">
        <f t="shared" ca="1" si="62"/>
        <v>20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/>
      <c r="CZ77" s="11"/>
      <c r="DA77" s="5"/>
      <c r="DB77" s="5"/>
      <c r="DC77" s="1"/>
      <c r="DD77" s="1"/>
      <c r="DF77" s="10">
        <f t="shared" ca="1" si="61"/>
        <v>0.50162132427678396</v>
      </c>
      <c r="DG77" s="11">
        <f t="shared" ca="1" si="62"/>
        <v>48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/>
      <c r="CZ78" s="11"/>
      <c r="DA78" s="5"/>
      <c r="DB78" s="5"/>
      <c r="DC78" s="1"/>
      <c r="DD78" s="1"/>
      <c r="DF78" s="10">
        <f t="shared" ca="1" si="61"/>
        <v>0.15899052322334162</v>
      </c>
      <c r="DG78" s="11">
        <f t="shared" ca="1" si="62"/>
        <v>78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/>
      <c r="CZ79" s="11"/>
      <c r="DA79" s="5"/>
      <c r="DB79" s="5"/>
      <c r="DC79" s="1"/>
      <c r="DD79" s="1"/>
      <c r="DF79" s="10">
        <f t="shared" ca="1" si="61"/>
        <v>0.11176110024707997</v>
      </c>
      <c r="DG79" s="11">
        <f t="shared" ca="1" si="62"/>
        <v>85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/>
      <c r="CZ80" s="11"/>
      <c r="DA80" s="5"/>
      <c r="DB80" s="5"/>
      <c r="DC80" s="1"/>
      <c r="DD80" s="1"/>
      <c r="DF80" s="10">
        <f t="shared" ca="1" si="61"/>
        <v>0.92391023035230124</v>
      </c>
      <c r="DG80" s="11">
        <f t="shared" ca="1" si="62"/>
        <v>6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/>
      <c r="CZ81" s="11"/>
      <c r="DA81" s="5"/>
      <c r="DB81" s="5"/>
      <c r="DC81" s="1"/>
      <c r="DD81" s="1"/>
      <c r="DF81" s="10">
        <f t="shared" ca="1" si="61"/>
        <v>0.24104512089111363</v>
      </c>
      <c r="DG81" s="11">
        <f t="shared" ca="1" si="62"/>
        <v>70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61"/>
        <v>0.95065058806766811</v>
      </c>
      <c r="DG82" s="11">
        <f t="shared" ca="1" si="62"/>
        <v>3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61"/>
        <v>0.41316588037781354</v>
      </c>
      <c r="DG83" s="11">
        <f t="shared" ca="1" si="62"/>
        <v>53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61"/>
        <v>0.91896409626493891</v>
      </c>
      <c r="DG84" s="11">
        <f t="shared" ca="1" si="62"/>
        <v>7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61"/>
        <v>0.1431826914212051</v>
      </c>
      <c r="DG85" s="11">
        <f t="shared" ca="1" si="62"/>
        <v>82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61"/>
        <v>0.15362227128400952</v>
      </c>
      <c r="DG86" s="11">
        <f t="shared" ca="1" si="62"/>
        <v>79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61"/>
        <v>0.90674132967519772</v>
      </c>
      <c r="DG87" s="11">
        <f t="shared" ca="1" si="62"/>
        <v>9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61"/>
        <v>0.81860382988534941</v>
      </c>
      <c r="DG88" s="11">
        <f t="shared" ca="1" si="62"/>
        <v>16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61"/>
        <v>0.55202896482670993</v>
      </c>
      <c r="DG89" s="11">
        <f t="shared" ca="1" si="62"/>
        <v>44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61"/>
        <v>0.94639812854937655</v>
      </c>
      <c r="DG90" s="11">
        <f t="shared" ca="1" si="62"/>
        <v>4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chkAwgius5QCDpMd3aGgsfDqgStutfHBweWmfdHziwuTajRp0l6/WgJrApBBk42izpHOn96v8zi22LWgJ/RrFg==" saltValue="JU4cAiAfUKLFjXME163Mkw==" spinCount="100000" sheet="1" objects="1" scenarios="1" selectLockedCells="1"/>
  <mergeCells count="46">
    <mergeCell ref="AA58:AC58"/>
    <mergeCell ref="B58:F58"/>
    <mergeCell ref="G58:I58"/>
    <mergeCell ref="L58:P58"/>
    <mergeCell ref="Q58:S58"/>
    <mergeCell ref="V58:Z58"/>
    <mergeCell ref="AA38:AC38"/>
    <mergeCell ref="B48:F48"/>
    <mergeCell ref="G48:I48"/>
    <mergeCell ref="L48:P48"/>
    <mergeCell ref="Q48:S48"/>
    <mergeCell ref="V48:Z48"/>
    <mergeCell ref="AA48:AC48"/>
    <mergeCell ref="B38:F38"/>
    <mergeCell ref="G38:I38"/>
    <mergeCell ref="L38:P38"/>
    <mergeCell ref="Q38:S38"/>
    <mergeCell ref="V38:Z38"/>
    <mergeCell ref="AA25:AC25"/>
    <mergeCell ref="A34:AA34"/>
    <mergeCell ref="AB34:AD34"/>
    <mergeCell ref="B35:I35"/>
    <mergeCell ref="J35:M35"/>
    <mergeCell ref="N35:AC35"/>
    <mergeCell ref="B25:F25"/>
    <mergeCell ref="G25:I25"/>
    <mergeCell ref="L25:P25"/>
    <mergeCell ref="Q25:S25"/>
    <mergeCell ref="V25:Z2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4512" priority="628">
      <formula>A4="A"</formula>
    </cfRule>
    <cfRule type="expression" dxfId="4511" priority="630">
      <formula>B11=0</formula>
    </cfRule>
    <cfRule type="expression" dxfId="4510" priority="627">
      <formula>AND(A4="A",B11=0)</formula>
    </cfRule>
  </conditionalFormatting>
  <conditionalFormatting sqref="B21">
    <cfRule type="expression" dxfId="4509" priority="605">
      <formula>B21=0</formula>
    </cfRule>
    <cfRule type="expression" dxfId="4508" priority="603">
      <formula>A14="A"</formula>
    </cfRule>
    <cfRule type="expression" dxfId="4507" priority="602">
      <formula>AND(A14="A",B21=0)</formula>
    </cfRule>
  </conditionalFormatting>
  <conditionalFormatting sqref="B31">
    <cfRule type="expression" dxfId="4506" priority="587">
      <formula>AND(A24="A",B31=0)</formula>
    </cfRule>
    <cfRule type="expression" dxfId="4505" priority="588">
      <formula>A24="A"</formula>
    </cfRule>
    <cfRule type="expression" dxfId="4504" priority="590">
      <formula>B31=0</formula>
    </cfRule>
  </conditionalFormatting>
  <conditionalFormatting sqref="B42">
    <cfRule type="expression" dxfId="4503" priority="1660">
      <formula>AND(A37="G",B42=0)</formula>
    </cfRule>
    <cfRule type="expression" dxfId="4502" priority="1700">
      <formula>A37="F"</formula>
    </cfRule>
    <cfRule type="expression" dxfId="4501" priority="1656">
      <formula>A37="E"</formula>
    </cfRule>
    <cfRule type="expression" dxfId="4500" priority="1682">
      <formula>AND(A37="F",B42=0)</formula>
    </cfRule>
  </conditionalFormatting>
  <conditionalFormatting sqref="B42:B45">
    <cfRule type="expression" dxfId="4499" priority="1714">
      <formula>B42=0</formula>
    </cfRule>
  </conditionalFormatting>
  <conditionalFormatting sqref="B43">
    <cfRule type="expression" dxfId="4498" priority="1667">
      <formula>AND(OR(A37="B",A37="C"),B43=0)</formula>
    </cfRule>
    <cfRule type="expression" dxfId="4497" priority="1683">
      <formula>A37="D"</formula>
    </cfRule>
    <cfRule type="expression" dxfId="4496" priority="1704">
      <formula>OR(A37="B",A37="C")</formula>
    </cfRule>
  </conditionalFormatting>
  <conditionalFormatting sqref="B44">
    <cfRule type="expression" dxfId="4495" priority="1670">
      <formula>AND(A37="A",B44=0)</formula>
    </cfRule>
    <cfRule type="expression" dxfId="4494" priority="1696">
      <formula>A37="A"</formula>
    </cfRule>
  </conditionalFormatting>
  <conditionalFormatting sqref="B52">
    <cfRule type="expression" dxfId="4493" priority="1189">
      <formula>AND(A47="G",B52=0)</formula>
    </cfRule>
    <cfRule type="expression" dxfId="4492" priority="1229">
      <formula>A47="F"</formula>
    </cfRule>
    <cfRule type="expression" dxfId="4491" priority="1211">
      <formula>AND(A47="F",B52=0)</formula>
    </cfRule>
    <cfRule type="expression" dxfId="4490" priority="1185">
      <formula>A47="E"</formula>
    </cfRule>
  </conditionalFormatting>
  <conditionalFormatting sqref="B52:B55">
    <cfRule type="expression" dxfId="4489" priority="1243">
      <formula>B52=0</formula>
    </cfRule>
  </conditionalFormatting>
  <conditionalFormatting sqref="B53">
    <cfRule type="expression" dxfId="4488" priority="1196">
      <formula>AND(OR(A47="B",A47="C"),B53=0)</formula>
    </cfRule>
    <cfRule type="expression" dxfId="4487" priority="1212">
      <formula>A47="D"</formula>
    </cfRule>
    <cfRule type="expression" dxfId="4486" priority="1233">
      <formula>OR(A47="B",A47="C")</formula>
    </cfRule>
  </conditionalFormatting>
  <conditionalFormatting sqref="B54">
    <cfRule type="expression" dxfId="4485" priority="1225">
      <formula>A47="A"</formula>
    </cfRule>
    <cfRule type="expression" dxfId="4484" priority="1199">
      <formula>AND(A47="A",B54=0)</formula>
    </cfRule>
  </conditionalFormatting>
  <conditionalFormatting sqref="B62">
    <cfRule type="expression" dxfId="4483" priority="980">
      <formula>AND(A57="F",B62=0)</formula>
    </cfRule>
    <cfRule type="expression" dxfId="4482" priority="958">
      <formula>AND(A57="G",B62=0)</formula>
    </cfRule>
    <cfRule type="expression" dxfId="4481" priority="954">
      <formula>A57="E"</formula>
    </cfRule>
    <cfRule type="expression" dxfId="4480" priority="998">
      <formula>A57="F"</formula>
    </cfRule>
  </conditionalFormatting>
  <conditionalFormatting sqref="B62:B65">
    <cfRule type="expression" dxfId="4479" priority="1012">
      <formula>B62=0</formula>
    </cfRule>
  </conditionalFormatting>
  <conditionalFormatting sqref="B63">
    <cfRule type="expression" dxfId="4478" priority="965">
      <formula>AND(OR(A57="B",A57="C"),B63=0)</formula>
    </cfRule>
    <cfRule type="expression" dxfId="4477" priority="981">
      <formula>A57="D"</formula>
    </cfRule>
    <cfRule type="expression" dxfId="4476" priority="1002">
      <formula>OR(A57="B",A57="C")</formula>
    </cfRule>
  </conditionalFormatting>
  <conditionalFormatting sqref="B64">
    <cfRule type="expression" dxfId="4475" priority="968">
      <formula>AND(A57="A",B64=0)</formula>
    </cfRule>
    <cfRule type="expression" dxfId="4474" priority="994">
      <formula>A57="A"</formula>
    </cfRule>
  </conditionalFormatting>
  <conditionalFormatting sqref="C42">
    <cfRule type="expression" dxfId="4473" priority="536">
      <formula>A37="G"</formula>
    </cfRule>
    <cfRule type="expression" dxfId="4472" priority="585">
      <formula>A37="F"</formula>
    </cfRule>
    <cfRule type="expression" dxfId="4471" priority="554">
      <formula>AND(A37="F",B42=0,C42=0)</formula>
    </cfRule>
    <cfRule type="expression" dxfId="4470" priority="552">
      <formula>AND(A37="B",C42=0)</formula>
    </cfRule>
    <cfRule type="expression" dxfId="4469" priority="576">
      <formula>A37="B"</formula>
    </cfRule>
    <cfRule type="expression" dxfId="4468" priority="535">
      <formula>AND(A37="G",C42=0)</formula>
    </cfRule>
  </conditionalFormatting>
  <conditionalFormatting sqref="C42:C45">
    <cfRule type="expression" dxfId="4467" priority="569">
      <formula>AND(B42=0,C42=0)</formula>
    </cfRule>
  </conditionalFormatting>
  <conditionalFormatting sqref="C43">
    <cfRule type="expression" dxfId="4466" priority="546">
      <formula>A37="D"</formula>
    </cfRule>
    <cfRule type="expression" dxfId="4465" priority="541">
      <formula>AND(OR(A37="A",A37="D"),B43=0,C43=0)</formula>
    </cfRule>
    <cfRule type="expression" dxfId="4464" priority="555">
      <formula>OR(A37="B",A37="C")</formula>
    </cfRule>
    <cfRule type="expression" dxfId="4463" priority="539">
      <formula>AND(OR(A37="B",A37="C"),B43=0,C43=0)</formula>
    </cfRule>
    <cfRule type="expression" dxfId="4462" priority="572">
      <formula>A37="A"</formula>
    </cfRule>
  </conditionalFormatting>
  <conditionalFormatting sqref="C44">
    <cfRule type="expression" dxfId="4461" priority="566">
      <formula>A37="A"</formula>
    </cfRule>
    <cfRule type="expression" dxfId="4460" priority="543">
      <formula>AND(A37="A",B44=0,C44=0)</formula>
    </cfRule>
  </conditionalFormatting>
  <conditionalFormatting sqref="C52">
    <cfRule type="expression" dxfId="4459" priority="390">
      <formula>A47="F"</formula>
    </cfRule>
    <cfRule type="expression" dxfId="4458" priority="381">
      <formula>A47="B"</formula>
    </cfRule>
    <cfRule type="expression" dxfId="4457" priority="357">
      <formula>AND(A47="B",C52=0)</formula>
    </cfRule>
    <cfRule type="expression" dxfId="4456" priority="341">
      <formula>A47="G"</formula>
    </cfRule>
    <cfRule type="expression" dxfId="4455" priority="340">
      <formula>AND(A47="G",C52=0)</formula>
    </cfRule>
    <cfRule type="expression" dxfId="4454" priority="359">
      <formula>AND(A47="F",B52=0,C52=0)</formula>
    </cfRule>
  </conditionalFormatting>
  <conditionalFormatting sqref="C52:C55">
    <cfRule type="expression" dxfId="4453" priority="374">
      <formula>AND(B52=0,C52=0)</formula>
    </cfRule>
  </conditionalFormatting>
  <conditionalFormatting sqref="C53">
    <cfRule type="expression" dxfId="4452" priority="346">
      <formula>AND(OR(A47="A",A47="D"),B53=0,C53=0)</formula>
    </cfRule>
    <cfRule type="expression" dxfId="4451" priority="344">
      <formula>AND(OR(A47="B",A47="C"),B53=0,C53=0)</formula>
    </cfRule>
    <cfRule type="expression" dxfId="4450" priority="377">
      <formula>A47="A"</formula>
    </cfRule>
    <cfRule type="expression" dxfId="4449" priority="351">
      <formula>A47="D"</formula>
    </cfRule>
    <cfRule type="expression" dxfId="4448" priority="360">
      <formula>OR(A47="B",A47="C")</formula>
    </cfRule>
  </conditionalFormatting>
  <conditionalFormatting sqref="C54">
    <cfRule type="expression" dxfId="4447" priority="371">
      <formula>A47="A"</formula>
    </cfRule>
    <cfRule type="expression" dxfId="4446" priority="348">
      <formula>AND(A47="A",B54=0,C54=0)</formula>
    </cfRule>
  </conditionalFormatting>
  <conditionalFormatting sqref="C62">
    <cfRule type="expression" dxfId="4445" priority="32">
      <formula>AND(A57="B",C62=0)</formula>
    </cfRule>
    <cfRule type="expression" dxfId="4444" priority="56">
      <formula>A57="B"</formula>
    </cfRule>
    <cfRule type="expression" dxfId="4443" priority="34">
      <formula>AND(A57="F",B62=0,C62=0)</formula>
    </cfRule>
    <cfRule type="expression" dxfId="4442" priority="16">
      <formula>A57="G"</formula>
    </cfRule>
    <cfRule type="expression" dxfId="4441" priority="65">
      <formula>A57="F"</formula>
    </cfRule>
    <cfRule type="expression" dxfId="4440" priority="15">
      <formula>AND(A57="G",C62=0)</formula>
    </cfRule>
  </conditionalFormatting>
  <conditionalFormatting sqref="C62:C65">
    <cfRule type="expression" dxfId="4439" priority="49">
      <formula>AND(B62=0,C62=0)</formula>
    </cfRule>
  </conditionalFormatting>
  <conditionalFormatting sqref="C63">
    <cfRule type="expression" dxfId="4438" priority="26">
      <formula>A57="D"</formula>
    </cfRule>
    <cfRule type="expression" dxfId="4437" priority="21">
      <formula>AND(OR(A57="A",A57="D"),B63=0,C63=0)</formula>
    </cfRule>
    <cfRule type="expression" dxfId="4436" priority="52">
      <formula>A57="A"</formula>
    </cfRule>
    <cfRule type="expression" dxfId="4435" priority="19">
      <formula>AND(OR(A57="B",A57="C"),B63=0,C63=0)</formula>
    </cfRule>
    <cfRule type="expression" dxfId="4434" priority="35">
      <formula>OR(A57="B",A57="C")</formula>
    </cfRule>
  </conditionalFormatting>
  <conditionalFormatting sqref="C64">
    <cfRule type="expression" dxfId="4433" priority="23">
      <formula>AND(A57="A",B64=0,C64=0)</formula>
    </cfRule>
    <cfRule type="expression" dxfId="4432" priority="46">
      <formula>A57="A"</formula>
    </cfRule>
  </conditionalFormatting>
  <conditionalFormatting sqref="D42">
    <cfRule type="expression" dxfId="4431" priority="549">
      <formula>AND(OR(A37="A",A37="C",A37="D"),D42=0)</formula>
    </cfRule>
    <cfRule type="expression" dxfId="4430" priority="534">
      <formula>AND(A37="G",C42=0,D42=0)</formula>
    </cfRule>
    <cfRule type="expression" dxfId="4429" priority="551">
      <formula>AND(A37="B",C42=0,D42=0)</formula>
    </cfRule>
    <cfRule type="expression" dxfId="4428" priority="553">
      <formula>AND(A37="F",B42=0,C42=0,D42=0)</formula>
    </cfRule>
    <cfRule type="expression" dxfId="4427" priority="579">
      <formula>A37="B"</formula>
    </cfRule>
    <cfRule type="expression" dxfId="4426" priority="532">
      <formula>AND(A37="E",B42=0,C42=0,D42=0)</formula>
    </cfRule>
    <cfRule type="expression" dxfId="4425" priority="575">
      <formula>OR(A37="A",A37="C",A37="D",A37="E")</formula>
    </cfRule>
    <cfRule type="expression" dxfId="4424" priority="537">
      <formula>A37="G"</formula>
    </cfRule>
    <cfRule type="expression" dxfId="4423" priority="584">
      <formula>A37="F"</formula>
    </cfRule>
  </conditionalFormatting>
  <conditionalFormatting sqref="D42:D45">
    <cfRule type="expression" dxfId="4422" priority="568">
      <formula>AND(B42=0,C42=0,D42=0)</formula>
    </cfRule>
  </conditionalFormatting>
  <conditionalFormatting sqref="D43">
    <cfRule type="expression" dxfId="4421" priority="545">
      <formula>AND(OR(A37="A",A37="D"),C43=0,D43=0)</formula>
    </cfRule>
    <cfRule type="expression" dxfId="4420" priority="540">
      <formula>AND(OR(A37="B",A37="C"),B43=0,C43=0,D43=0)</formula>
    </cfRule>
    <cfRule type="expression" dxfId="4419" priority="571">
      <formula>OR(A37="B",A37="C")</formula>
    </cfRule>
    <cfRule type="expression" dxfId="4418" priority="556">
      <formula>A37="D"</formula>
    </cfRule>
    <cfRule type="expression" dxfId="4417" priority="582">
      <formula>A37="A"</formula>
    </cfRule>
  </conditionalFormatting>
  <conditionalFormatting sqref="D44">
    <cfRule type="expression" dxfId="4416" priority="542">
      <formula>AND(A37="A",B44=0,C44=0,D44=0)</formula>
    </cfRule>
    <cfRule type="expression" dxfId="4415" priority="565">
      <formula>A37="A"</formula>
    </cfRule>
  </conditionalFormatting>
  <conditionalFormatting sqref="D52">
    <cfRule type="expression" dxfId="4414" priority="384">
      <formula>A47="B"</formula>
    </cfRule>
    <cfRule type="expression" dxfId="4413" priority="380">
      <formula>OR(A47="A",A47="C",A47="D",A47="E")</formula>
    </cfRule>
    <cfRule type="expression" dxfId="4412" priority="337">
      <formula>AND(A47="E",B52=0,C52=0,D52=0)</formula>
    </cfRule>
    <cfRule type="expression" dxfId="4411" priority="339">
      <formula>AND(A47="G",C52=0,D52=0)</formula>
    </cfRule>
    <cfRule type="expression" dxfId="4410" priority="342">
      <formula>A47="G"</formula>
    </cfRule>
    <cfRule type="expression" dxfId="4409" priority="354">
      <formula>AND(OR(A47="A",A47="C",A47="D"),D52=0)</formula>
    </cfRule>
    <cfRule type="expression" dxfId="4408" priority="356">
      <formula>AND(A47="B",C52=0,D52=0)</formula>
    </cfRule>
    <cfRule type="expression" dxfId="4407" priority="358">
      <formula>AND(A47="F",B52=0,C52=0,D52=0)</formula>
    </cfRule>
    <cfRule type="expression" dxfId="4406" priority="389">
      <formula>A47="F"</formula>
    </cfRule>
  </conditionalFormatting>
  <conditionalFormatting sqref="D52:D55">
    <cfRule type="expression" dxfId="4405" priority="373">
      <formula>AND(B52=0,C52=0,D52=0)</formula>
    </cfRule>
  </conditionalFormatting>
  <conditionalFormatting sqref="D53">
    <cfRule type="expression" dxfId="4404" priority="376">
      <formula>OR(A47="B",A47="C")</formula>
    </cfRule>
    <cfRule type="expression" dxfId="4403" priority="350">
      <formula>AND(OR(A47="A",A47="D"),C53=0,D53=0)</formula>
    </cfRule>
    <cfRule type="expression" dxfId="4402" priority="345">
      <formula>AND(OR(A47="B",A47="C"),B53=0,C53=0,D53=0)</formula>
    </cfRule>
    <cfRule type="expression" dxfId="4401" priority="361">
      <formula>A47="D"</formula>
    </cfRule>
    <cfRule type="expression" dxfId="4400" priority="387">
      <formula>A47="A"</formula>
    </cfRule>
  </conditionalFormatting>
  <conditionalFormatting sqref="D54">
    <cfRule type="expression" dxfId="4399" priority="347">
      <formula>AND(A47="A",B54=0,C54=0,D54=0)</formula>
    </cfRule>
    <cfRule type="expression" dxfId="4398" priority="370">
      <formula>A47="A"</formula>
    </cfRule>
  </conditionalFormatting>
  <conditionalFormatting sqref="D62">
    <cfRule type="expression" dxfId="4397" priority="14">
      <formula>AND(A57="G",C62=0,D62=0)</formula>
    </cfRule>
    <cfRule type="expression" dxfId="4396" priority="31">
      <formula>AND(A57="B",C62=0,D62=0)</formula>
    </cfRule>
    <cfRule type="expression" dxfId="4395" priority="33">
      <formula>AND(A57="F",B62=0,C62=0,D62=0)</formula>
    </cfRule>
    <cfRule type="expression" dxfId="4394" priority="12">
      <formula>AND(A57="E",B62=0,C62=0,D62=0)</formula>
    </cfRule>
    <cfRule type="expression" dxfId="4393" priority="64">
      <formula>A57="F"</formula>
    </cfRule>
    <cfRule type="expression" dxfId="4392" priority="17">
      <formula>A57="G"</formula>
    </cfRule>
    <cfRule type="expression" dxfId="4391" priority="59">
      <formula>A57="B"</formula>
    </cfRule>
    <cfRule type="expression" dxfId="4390" priority="55">
      <formula>OR(A57="A",A57="C",A57="D",A57="E")</formula>
    </cfRule>
    <cfRule type="expression" dxfId="4389" priority="29">
      <formula>AND(OR(A57="A",A57="C",A57="D"),D62=0)</formula>
    </cfRule>
  </conditionalFormatting>
  <conditionalFormatting sqref="D62:D65">
    <cfRule type="expression" dxfId="4388" priority="48">
      <formula>AND(B62=0,C62=0,D62=0)</formula>
    </cfRule>
  </conditionalFormatting>
  <conditionalFormatting sqref="D63">
    <cfRule type="expression" dxfId="4387" priority="51">
      <formula>OR(A57="B",A57="C")</formula>
    </cfRule>
    <cfRule type="expression" dxfId="4386" priority="62">
      <formula>A57="A"</formula>
    </cfRule>
    <cfRule type="expression" dxfId="4385" priority="20">
      <formula>AND(OR(A57="B",A57="C"),B63=0,C63=0,D63=0)</formula>
    </cfRule>
    <cfRule type="expression" dxfId="4384" priority="25">
      <formula>AND(OR(A57="A",A57="D"),C63=0,D63=0)</formula>
    </cfRule>
    <cfRule type="expression" dxfId="4383" priority="36">
      <formula>A57="D"</formula>
    </cfRule>
  </conditionalFormatting>
  <conditionalFormatting sqref="D64">
    <cfRule type="expression" dxfId="4382" priority="45">
      <formula>A57="A"</formula>
    </cfRule>
    <cfRule type="expression" dxfId="4381" priority="22">
      <formula>AND(A57="A",B64=0,C64=0,D64=0)</formula>
    </cfRule>
  </conditionalFormatting>
  <conditionalFormatting sqref="E42">
    <cfRule type="expression" dxfId="4380" priority="538">
      <formula>A37="G"</formula>
    </cfRule>
    <cfRule type="expression" dxfId="4379" priority="578">
      <formula>A37="B"</formula>
    </cfRule>
    <cfRule type="expression" dxfId="4378" priority="548">
      <formula>AND(OR(A37="A",A37="C",A37="D"),D42=0,E42=0)</formula>
    </cfRule>
    <cfRule type="expression" dxfId="4377" priority="550">
      <formula>AND(A37="B",C42=0,D42=0,E42=0)</formula>
    </cfRule>
    <cfRule type="expression" dxfId="4376" priority="533">
      <formula>AND(A37="G",C42=0,D42=0,E42=0)</formula>
    </cfRule>
    <cfRule type="expression" dxfId="4375" priority="574">
      <formula>OR(A37="A",A37="C",A37="D",A37="E")</formula>
    </cfRule>
    <cfRule type="expression" dxfId="4374" priority="530">
      <formula>AND(A37="E",B42=0,C42=0,D42=0,E42=0)</formula>
    </cfRule>
    <cfRule type="expression" dxfId="4373" priority="583">
      <formula>A37="F"</formula>
    </cfRule>
  </conditionalFormatting>
  <conditionalFormatting sqref="E42:E43 E44:F45">
    <cfRule type="expression" dxfId="4372" priority="567">
      <formula>AND(B42=0,C42=0,D42=0,E42=0)</formula>
    </cfRule>
  </conditionalFormatting>
  <conditionalFormatting sqref="E43">
    <cfRule type="expression" dxfId="4371" priority="544">
      <formula>AND(OR(A37="A",A37="D"),C43=0,D43=0,E43=0)</formula>
    </cfRule>
    <cfRule type="expression" dxfId="4370" priority="557">
      <formula>A37="D"</formula>
    </cfRule>
    <cfRule type="expression" dxfId="4369" priority="570">
      <formula>OR(A37="B",A37="C")</formula>
    </cfRule>
    <cfRule type="expression" dxfId="4368" priority="581">
      <formula>A37="A"</formula>
    </cfRule>
  </conditionalFormatting>
  <conditionalFormatting sqref="E44">
    <cfRule type="expression" dxfId="4367" priority="521">
      <formula>AND(A37="D",B42=0,C42=0,D42=0,E42=0)</formula>
    </cfRule>
  </conditionalFormatting>
  <conditionalFormatting sqref="E52">
    <cfRule type="expression" dxfId="4366" priority="383">
      <formula>A47="B"</formula>
    </cfRule>
    <cfRule type="expression" dxfId="4365" priority="379">
      <formula>OR(A47="A",A47="C",A47="D",A47="E")</formula>
    </cfRule>
    <cfRule type="expression" dxfId="4364" priority="388">
      <formula>A47="F"</formula>
    </cfRule>
    <cfRule type="expression" dxfId="4363" priority="355">
      <formula>AND(A47="B",C52=0,D52=0,E52=0)</formula>
    </cfRule>
    <cfRule type="expression" dxfId="4362" priority="335">
      <formula>AND(A47="E",B52=0,C52=0,D52=0,E52=0)</formula>
    </cfRule>
    <cfRule type="expression" dxfId="4361" priority="338">
      <formula>AND(A47="G",C52=0,D52=0,E52=0)</formula>
    </cfRule>
    <cfRule type="expression" dxfId="4360" priority="343">
      <formula>A47="G"</formula>
    </cfRule>
    <cfRule type="expression" dxfId="4359" priority="353">
      <formula>AND(OR(A47="A",A47="C",A47="D"),D52=0,E52=0)</formula>
    </cfRule>
  </conditionalFormatting>
  <conditionalFormatting sqref="E52:E53 E54:F55">
    <cfRule type="expression" dxfId="4358" priority="372">
      <formula>AND(B52=0,C52=0,D52=0,E52=0)</formula>
    </cfRule>
  </conditionalFormatting>
  <conditionalFormatting sqref="E53">
    <cfRule type="expression" dxfId="4357" priority="375">
      <formula>OR(A47="B",A47="C")</formula>
    </cfRule>
    <cfRule type="expression" dxfId="4356" priority="362">
      <formula>A47="D"</formula>
    </cfRule>
    <cfRule type="expression" dxfId="4355" priority="386">
      <formula>A47="A"</formula>
    </cfRule>
    <cfRule type="expression" dxfId="4354" priority="349">
      <formula>AND(OR(A47="A",A47="D"),C53=0,D53=0,E53=0)</formula>
    </cfRule>
  </conditionalFormatting>
  <conditionalFormatting sqref="E54">
    <cfRule type="expression" dxfId="4353" priority="326">
      <formula>AND(A47="D",B52=0,C52=0,D52=0,E52=0)</formula>
    </cfRule>
  </conditionalFormatting>
  <conditionalFormatting sqref="E62">
    <cfRule type="expression" dxfId="4352" priority="58">
      <formula>A57="B"</formula>
    </cfRule>
    <cfRule type="expression" dxfId="4351" priority="54">
      <formula>OR(A57="A",A57="C",A57="D",A57="E")</formula>
    </cfRule>
    <cfRule type="expression" dxfId="4350" priority="63">
      <formula>A57="F"</formula>
    </cfRule>
    <cfRule type="expression" dxfId="4349" priority="30">
      <formula>AND(A57="B",C62=0,D62=0,E62=0)</formula>
    </cfRule>
    <cfRule type="expression" dxfId="4348" priority="28">
      <formula>AND(OR(A57="A",A57="C",A57="D"),D62=0,E62=0)</formula>
    </cfRule>
    <cfRule type="expression" dxfId="4347" priority="13">
      <formula>AND(A57="G",C62=0,D62=0,E62=0)</formula>
    </cfRule>
    <cfRule type="expression" dxfId="4346" priority="18">
      <formula>A57="G"</formula>
    </cfRule>
    <cfRule type="expression" dxfId="4345" priority="10">
      <formula>AND(A57="E",B62=0,C62=0,D62=0,E62=0)</formula>
    </cfRule>
  </conditionalFormatting>
  <conditionalFormatting sqref="E62:E63 E64:F65">
    <cfRule type="expression" dxfId="4344" priority="47">
      <formula>AND(B62=0,C62=0,D62=0,E62=0)</formula>
    </cfRule>
  </conditionalFormatting>
  <conditionalFormatting sqref="E63">
    <cfRule type="expression" dxfId="4343" priority="37">
      <formula>A57="D"</formula>
    </cfRule>
    <cfRule type="expression" dxfId="4342" priority="61">
      <formula>A57="A"</formula>
    </cfRule>
    <cfRule type="expression" dxfId="4341" priority="50">
      <formula>OR(A57="B",A57="C")</formula>
    </cfRule>
    <cfRule type="expression" dxfId="4340" priority="24">
      <formula>AND(OR(A57="A",A57="D"),C63=0,D63=0,E63=0)</formula>
    </cfRule>
  </conditionalFormatting>
  <conditionalFormatting sqref="E64">
    <cfRule type="expression" dxfId="4339" priority="1">
      <formula>AND(A57="D",B62=0,C62=0,D62=0,E62=0)</formula>
    </cfRule>
  </conditionalFormatting>
  <conditionalFormatting sqref="E7:F7">
    <cfRule type="expression" dxfId="4338" priority="629">
      <formula>AND(E7=0,$AQ1=1)</formula>
    </cfRule>
  </conditionalFormatting>
  <conditionalFormatting sqref="E17:F17">
    <cfRule type="expression" dxfId="4337" priority="604">
      <formula>AND(E17=0,$AQ11=1)</formula>
    </cfRule>
  </conditionalFormatting>
  <conditionalFormatting sqref="E27:F27">
    <cfRule type="expression" dxfId="4336" priority="589">
      <formula>AND(E27=0,$AQ21=1)</formula>
    </cfRule>
  </conditionalFormatting>
  <conditionalFormatting sqref="E40:F40">
    <cfRule type="expression" dxfId="4335" priority="1713">
      <formula>AND(E40=0,$AQ1=1)</formula>
    </cfRule>
  </conditionalFormatting>
  <conditionalFormatting sqref="E44:F44">
    <cfRule type="expression" dxfId="4334" priority="564">
      <formula>A37="A"</formula>
    </cfRule>
  </conditionalFormatting>
  <conditionalFormatting sqref="E50:F50">
    <cfRule type="expression" dxfId="4333" priority="1242">
      <formula>AND(E50=0,$AQ4=1)</formula>
    </cfRule>
  </conditionalFormatting>
  <conditionalFormatting sqref="E54:F54">
    <cfRule type="expression" dxfId="4332" priority="369">
      <formula>A47="A"</formula>
    </cfRule>
  </conditionalFormatting>
  <conditionalFormatting sqref="E60:F60">
    <cfRule type="expression" dxfId="4331" priority="1011">
      <formula>AND(E60=0,$AQ7=1)</formula>
    </cfRule>
  </conditionalFormatting>
  <conditionalFormatting sqref="E64:F64">
    <cfRule type="expression" dxfId="4330" priority="44">
      <formula>A57="A"</formula>
    </cfRule>
  </conditionalFormatting>
  <conditionalFormatting sqref="F42">
    <cfRule type="expression" dxfId="4329" priority="526">
      <formula>OR(A37="D",A37="E")</formula>
    </cfRule>
    <cfRule type="expression" dxfId="4328" priority="525">
      <formula>A37="G"</formula>
    </cfRule>
  </conditionalFormatting>
  <conditionalFormatting sqref="F43">
    <cfRule type="expression" dxfId="4327" priority="524">
      <formula>A37="D"</formula>
    </cfRule>
  </conditionalFormatting>
  <conditionalFormatting sqref="F52">
    <cfRule type="expression" dxfId="4326" priority="331">
      <formula>OR(A47="D",A47="E")</formula>
    </cfRule>
    <cfRule type="expression" dxfId="4325" priority="330">
      <formula>A47="G"</formula>
    </cfRule>
  </conditionalFormatting>
  <conditionalFormatting sqref="F53">
    <cfRule type="expression" dxfId="4324" priority="329">
      <formula>A47="D"</formula>
    </cfRule>
  </conditionalFormatting>
  <conditionalFormatting sqref="F62">
    <cfRule type="expression" dxfId="4323" priority="5">
      <formula>A57="G"</formula>
    </cfRule>
    <cfRule type="expression" dxfId="4322" priority="6">
      <formula>OR(A57="D",A57="E")</formula>
    </cfRule>
  </conditionalFormatting>
  <conditionalFormatting sqref="F63">
    <cfRule type="expression" dxfId="4321" priority="4">
      <formula>A57="D"</formula>
    </cfRule>
  </conditionalFormatting>
  <conditionalFormatting sqref="G42">
    <cfRule type="expression" dxfId="4320" priority="547">
      <formula>AND(OR(A37="A",A37="C",A37="D"),D42=0,E42=0,G42=0)</formula>
    </cfRule>
    <cfRule type="expression" dxfId="4319" priority="573">
      <formula>OR(A37="A",A37="C",A37="D",A37="E")</formula>
    </cfRule>
    <cfRule type="expression" dxfId="4318" priority="577">
      <formula>OR(A37="B",A37="F",A37="G")</formula>
    </cfRule>
  </conditionalFormatting>
  <conditionalFormatting sqref="G43">
    <cfRule type="expression" dxfId="4317" priority="580">
      <formula>A37="A"</formula>
    </cfRule>
    <cfRule type="expression" dxfId="4316" priority="559">
      <formula>A37="D"</formula>
    </cfRule>
    <cfRule type="expression" dxfId="4315" priority="561">
      <formula>OR(A37="B",A37="C")</formula>
    </cfRule>
    <cfRule type="expression" dxfId="4314" priority="531">
      <formula>A37="C"</formula>
    </cfRule>
  </conditionalFormatting>
  <conditionalFormatting sqref="G44">
    <cfRule type="expression" dxfId="4313" priority="563">
      <formula>A37="A"</formula>
    </cfRule>
  </conditionalFormatting>
  <conditionalFormatting sqref="G52">
    <cfRule type="expression" dxfId="4312" priority="382">
      <formula>OR(A47="B",A47="F",A47="G")</formula>
    </cfRule>
    <cfRule type="expression" dxfId="4311" priority="352">
      <formula>AND(OR(A47="A",A47="C",A47="D"),D52=0,E52=0,G52=0)</formula>
    </cfRule>
    <cfRule type="expression" dxfId="4310" priority="378">
      <formula>OR(A47="A",A47="C",A47="D",A47="E")</formula>
    </cfRule>
  </conditionalFormatting>
  <conditionalFormatting sqref="G53">
    <cfRule type="expression" dxfId="4309" priority="385">
      <formula>A47="A"</formula>
    </cfRule>
    <cfRule type="expression" dxfId="4308" priority="364">
      <formula>A47="D"</formula>
    </cfRule>
    <cfRule type="expression" dxfId="4307" priority="366">
      <formula>OR(A47="B",A47="C")</formula>
    </cfRule>
    <cfRule type="expression" dxfId="4306" priority="336">
      <formula>A47="C"</formula>
    </cfRule>
  </conditionalFormatting>
  <conditionalFormatting sqref="G54">
    <cfRule type="expression" dxfId="4305" priority="368">
      <formula>A47="A"</formula>
    </cfRule>
  </conditionalFormatting>
  <conditionalFormatting sqref="G62">
    <cfRule type="expression" dxfId="4304" priority="53">
      <formula>OR(A57="A",A57="C",A57="D",A57="E")</formula>
    </cfRule>
    <cfRule type="expression" dxfId="4303" priority="57">
      <formula>OR(A57="B",A57="F",A57="G")</formula>
    </cfRule>
    <cfRule type="expression" dxfId="4302" priority="27">
      <formula>AND(OR(A57="A",A57="C",A57="D"),D62=0,E62=0,G62=0)</formula>
    </cfRule>
  </conditionalFormatting>
  <conditionalFormatting sqref="G63">
    <cfRule type="expression" dxfId="4301" priority="60">
      <formula>A57="A"</formula>
    </cfRule>
    <cfRule type="expression" dxfId="4300" priority="41">
      <formula>OR(A57="B",A57="C")</formula>
    </cfRule>
    <cfRule type="expression" dxfId="4299" priority="39">
      <formula>A57="D"</formula>
    </cfRule>
    <cfRule type="expression" dxfId="4298" priority="11">
      <formula>A57="C"</formula>
    </cfRule>
  </conditionalFormatting>
  <conditionalFormatting sqref="G64">
    <cfRule type="expression" dxfId="4297" priority="43">
      <formula>A57="A"</formula>
    </cfRule>
  </conditionalFormatting>
  <conditionalFormatting sqref="G8:H8">
    <cfRule type="expression" dxfId="4296" priority="626">
      <formula>AND(E8=0,G8=0)</formula>
    </cfRule>
  </conditionalFormatting>
  <conditionalFormatting sqref="G18:H18">
    <cfRule type="expression" dxfId="4295" priority="601">
      <formula>AND(E18=0,G18=0)</formula>
    </cfRule>
  </conditionalFormatting>
  <conditionalFormatting sqref="G28:H28">
    <cfRule type="expression" dxfId="4294" priority="586">
      <formula>AND(E28=0,G28=0)</formula>
    </cfRule>
  </conditionalFormatting>
  <conditionalFormatting sqref="G41:H41">
    <cfRule type="expression" dxfId="4293" priority="1712">
      <formula>AND(E41=0,G41=0)</formula>
    </cfRule>
  </conditionalFormatting>
  <conditionalFormatting sqref="G51:H51">
    <cfRule type="expression" dxfId="4292" priority="1241">
      <formula>AND(E51=0,G51=0)</formula>
    </cfRule>
  </conditionalFormatting>
  <conditionalFormatting sqref="G61:H61">
    <cfRule type="expression" dxfId="4291" priority="1010">
      <formula>AND(E61=0,G61=0)</formula>
    </cfRule>
  </conditionalFormatting>
  <conditionalFormatting sqref="H40">
    <cfRule type="expression" dxfId="4290" priority="1398">
      <formula>H40=0</formula>
    </cfRule>
  </conditionalFormatting>
  <conditionalFormatting sqref="H42">
    <cfRule type="expression" dxfId="4289" priority="528">
      <formula>OR(A37="D",A37="E")</formula>
    </cfRule>
    <cfRule type="expression" dxfId="4288" priority="527">
      <formula>A37="G"</formula>
    </cfRule>
  </conditionalFormatting>
  <conditionalFormatting sqref="H43">
    <cfRule type="expression" dxfId="4287" priority="529">
      <formula>A37="D"</formula>
    </cfRule>
  </conditionalFormatting>
  <conditionalFormatting sqref="H44">
    <cfRule type="expression" dxfId="4286" priority="522">
      <formula>D37="A"</formula>
    </cfRule>
    <cfRule type="expression" dxfId="4285" priority="523">
      <formula>AND(E44=0,F44=0,G44=0,H44=0)</formula>
    </cfRule>
  </conditionalFormatting>
  <conditionalFormatting sqref="H50">
    <cfRule type="expression" dxfId="4284" priority="1175">
      <formula>H50=0</formula>
    </cfRule>
  </conditionalFormatting>
  <conditionalFormatting sqref="H52">
    <cfRule type="expression" dxfId="4283" priority="333">
      <formula>OR(A47="D",A47="E")</formula>
    </cfRule>
    <cfRule type="expression" dxfId="4282" priority="332">
      <formula>A47="G"</formula>
    </cfRule>
  </conditionalFormatting>
  <conditionalFormatting sqref="H53">
    <cfRule type="expression" dxfId="4281" priority="334">
      <formula>A47="D"</formula>
    </cfRule>
  </conditionalFormatting>
  <conditionalFormatting sqref="H54">
    <cfRule type="expression" dxfId="4280" priority="328">
      <formula>AND(E54=0,F54=0,G54=0,H54=0)</formula>
    </cfRule>
    <cfRule type="expression" dxfId="4279" priority="327">
      <formula>D47="A"</formula>
    </cfRule>
  </conditionalFormatting>
  <conditionalFormatting sqref="H60">
    <cfRule type="expression" dxfId="4278" priority="944">
      <formula>H60=0</formula>
    </cfRule>
  </conditionalFormatting>
  <conditionalFormatting sqref="H62">
    <cfRule type="expression" dxfId="4277" priority="7">
      <formula>A57="G"</formula>
    </cfRule>
    <cfRule type="expression" dxfId="4276" priority="8">
      <formula>OR(A57="D",A57="E")</formula>
    </cfRule>
  </conditionalFormatting>
  <conditionalFormatting sqref="H63">
    <cfRule type="expression" dxfId="4275" priority="9">
      <formula>A57="D"</formula>
    </cfRule>
  </conditionalFormatting>
  <conditionalFormatting sqref="H64">
    <cfRule type="expression" dxfId="4274" priority="3">
      <formula>AND(E64=0,F64=0,G64=0,H64=0)</formula>
    </cfRule>
    <cfRule type="expression" dxfId="4273" priority="2">
      <formula>D57="A"</formula>
    </cfRule>
  </conditionalFormatting>
  <conditionalFormatting sqref="I43">
    <cfRule type="expression" dxfId="4272" priority="560">
      <formula>OR(A37="B",A37="C")</formula>
    </cfRule>
    <cfRule type="expression" dxfId="4271" priority="558">
      <formula>A37="D"</formula>
    </cfRule>
  </conditionalFormatting>
  <conditionalFormatting sqref="I44">
    <cfRule type="expression" dxfId="4270" priority="562">
      <formula>A37="A"</formula>
    </cfRule>
  </conditionalFormatting>
  <conditionalFormatting sqref="I53">
    <cfRule type="expression" dxfId="4269" priority="363">
      <formula>A47="D"</formula>
    </cfRule>
    <cfRule type="expression" dxfId="4268" priority="365">
      <formula>OR(A47="B",A47="C")</formula>
    </cfRule>
  </conditionalFormatting>
  <conditionalFormatting sqref="I54">
    <cfRule type="expression" dxfId="4267" priority="367">
      <formula>A47="A"</formula>
    </cfRule>
  </conditionalFormatting>
  <conditionalFormatting sqref="I63">
    <cfRule type="expression" dxfId="4266" priority="38">
      <formula>A57="D"</formula>
    </cfRule>
    <cfRule type="expression" dxfId="4265" priority="40">
      <formula>OR(A57="B",A57="C")</formula>
    </cfRule>
  </conditionalFormatting>
  <conditionalFormatting sqref="I64">
    <cfRule type="expression" dxfId="4264" priority="42">
      <formula>A57="A"</formula>
    </cfRule>
  </conditionalFormatting>
  <conditionalFormatting sqref="L11">
    <cfRule type="expression" dxfId="4263" priority="622">
      <formula>AND(K4="A",L11=0)</formula>
    </cfRule>
    <cfRule type="expression" dxfId="4262" priority="623">
      <formula>K4="A"</formula>
    </cfRule>
    <cfRule type="expression" dxfId="4261" priority="625">
      <formula>L11=0</formula>
    </cfRule>
  </conditionalFormatting>
  <conditionalFormatting sqref="L21">
    <cfRule type="expression" dxfId="4260" priority="607">
      <formula>AND(K14="A",L21=0)</formula>
    </cfRule>
    <cfRule type="expression" dxfId="4259" priority="608">
      <formula>K14="A"</formula>
    </cfRule>
    <cfRule type="expression" dxfId="4258" priority="610">
      <formula>L21=0</formula>
    </cfRule>
  </conditionalFormatting>
  <conditionalFormatting sqref="L31">
    <cfRule type="expression" dxfId="4257" priority="592">
      <formula>AND(K24="A",L31=0)</formula>
    </cfRule>
    <cfRule type="expression" dxfId="4256" priority="593">
      <formula>K24="A"</formula>
    </cfRule>
    <cfRule type="expression" dxfId="4255" priority="595">
      <formula>L31=0</formula>
    </cfRule>
  </conditionalFormatting>
  <conditionalFormatting sqref="L42">
    <cfRule type="expression" dxfId="4254" priority="1335">
      <formula>AND(K37="G",L42=0)</formula>
    </cfRule>
    <cfRule type="expression" dxfId="4253" priority="1357">
      <formula>AND(K37="F",L42=0)</formula>
    </cfRule>
    <cfRule type="expression" dxfId="4252" priority="1375">
      <formula>K37="F"</formula>
    </cfRule>
    <cfRule type="expression" dxfId="4251" priority="1331">
      <formula>K37="E"</formula>
    </cfRule>
  </conditionalFormatting>
  <conditionalFormatting sqref="L42:L45">
    <cfRule type="expression" dxfId="4250" priority="1389">
      <formula>L42=0</formula>
    </cfRule>
  </conditionalFormatting>
  <conditionalFormatting sqref="L43">
    <cfRule type="expression" dxfId="4249" priority="1342">
      <formula>AND(OR(K37="B",K37="C"),L43=0)</formula>
    </cfRule>
    <cfRule type="expression" dxfId="4248" priority="1358">
      <formula>K37="D"</formula>
    </cfRule>
    <cfRule type="expression" dxfId="4247" priority="1379">
      <formula>OR(K37="B",K37="C")</formula>
    </cfRule>
  </conditionalFormatting>
  <conditionalFormatting sqref="L44">
    <cfRule type="expression" dxfId="4246" priority="1371">
      <formula>K37="A"</formula>
    </cfRule>
    <cfRule type="expression" dxfId="4245" priority="1345">
      <formula>AND(K37="A",L44=0)</formula>
    </cfRule>
  </conditionalFormatting>
  <conditionalFormatting sqref="L52">
    <cfRule type="expression" dxfId="4244" priority="1108">
      <formula>K47="E"</formula>
    </cfRule>
    <cfRule type="expression" dxfId="4243" priority="1112">
      <formula>AND(K47="G",L52=0)</formula>
    </cfRule>
    <cfRule type="expression" dxfId="4242" priority="1152">
      <formula>K47="F"</formula>
    </cfRule>
    <cfRule type="expression" dxfId="4241" priority="1134">
      <formula>AND(K47="F",L52=0)</formula>
    </cfRule>
  </conditionalFormatting>
  <conditionalFormatting sqref="L52:L55">
    <cfRule type="expression" dxfId="4240" priority="1166">
      <formula>L52=0</formula>
    </cfRule>
  </conditionalFormatting>
  <conditionalFormatting sqref="L53">
    <cfRule type="expression" dxfId="4239" priority="1156">
      <formula>OR(K47="B",K47="C")</formula>
    </cfRule>
    <cfRule type="expression" dxfId="4238" priority="1135">
      <formula>K47="D"</formula>
    </cfRule>
    <cfRule type="expression" dxfId="4237" priority="1119">
      <formula>AND(OR(K47="B",K47="C"),L53=0)</formula>
    </cfRule>
  </conditionalFormatting>
  <conditionalFormatting sqref="L54">
    <cfRule type="expression" dxfId="4236" priority="1148">
      <formula>K47="A"</formula>
    </cfRule>
    <cfRule type="expression" dxfId="4235" priority="1122">
      <formula>AND(K47="A",L54=0)</formula>
    </cfRule>
  </conditionalFormatting>
  <conditionalFormatting sqref="L62">
    <cfRule type="expression" dxfId="4234" priority="921">
      <formula>K57="F"</formula>
    </cfRule>
    <cfRule type="expression" dxfId="4233" priority="903">
      <formula>AND(K57="F",L62=0)</formula>
    </cfRule>
    <cfRule type="expression" dxfId="4232" priority="881">
      <formula>AND(K57="G",L62=0)</formula>
    </cfRule>
    <cfRule type="expression" dxfId="4231" priority="877">
      <formula>K57="E"</formula>
    </cfRule>
  </conditionalFormatting>
  <conditionalFormatting sqref="L62:L65">
    <cfRule type="expression" dxfId="4230" priority="935">
      <formula>L62=0</formula>
    </cfRule>
  </conditionalFormatting>
  <conditionalFormatting sqref="L63">
    <cfRule type="expression" dxfId="4229" priority="904">
      <formula>K57="D"</formula>
    </cfRule>
    <cfRule type="expression" dxfId="4228" priority="925">
      <formula>OR(K57="B",K57="C")</formula>
    </cfRule>
    <cfRule type="expression" dxfId="4227" priority="888">
      <formula>AND(OR(K57="B",K57="C"),L63=0)</formula>
    </cfRule>
  </conditionalFormatting>
  <conditionalFormatting sqref="L64">
    <cfRule type="expression" dxfId="4226" priority="917">
      <formula>K57="A"</formula>
    </cfRule>
    <cfRule type="expression" dxfId="4225" priority="891">
      <formula>AND(K57="A",L64=0)</formula>
    </cfRule>
  </conditionalFormatting>
  <conditionalFormatting sqref="M42">
    <cfRule type="expression" dxfId="4224" priority="511">
      <formula>K37="B"</formula>
    </cfRule>
    <cfRule type="expression" dxfId="4223" priority="489">
      <formula>AND(K37="F",L42=0,M42=0)</formula>
    </cfRule>
    <cfRule type="expression" dxfId="4222" priority="471">
      <formula>K37="G"</formula>
    </cfRule>
    <cfRule type="expression" dxfId="4221" priority="487">
      <formula>AND(K37="B",M42=0)</formula>
    </cfRule>
    <cfRule type="expression" dxfId="4220" priority="520">
      <formula>K37="F"</formula>
    </cfRule>
    <cfRule type="expression" dxfId="4219" priority="470">
      <formula>AND(K37="G",M42=0)</formula>
    </cfRule>
  </conditionalFormatting>
  <conditionalFormatting sqref="M42:M45">
    <cfRule type="expression" dxfId="4218" priority="504">
      <formula>AND(L42=0,M42=0)</formula>
    </cfRule>
  </conditionalFormatting>
  <conditionalFormatting sqref="M43">
    <cfRule type="expression" dxfId="4217" priority="481">
      <formula>K37="D"</formula>
    </cfRule>
    <cfRule type="expression" dxfId="4216" priority="476">
      <formula>AND(OR(K37="A",K37="D"),L43=0,M43=0)</formula>
    </cfRule>
    <cfRule type="expression" dxfId="4215" priority="490">
      <formula>OR(K37="B",K37="C")</formula>
    </cfRule>
    <cfRule type="expression" dxfId="4214" priority="507">
      <formula>K37="A"</formula>
    </cfRule>
    <cfRule type="expression" dxfId="4213" priority="474">
      <formula>AND(OR(K37="B",K37="C"),L43=0,M43=0)</formula>
    </cfRule>
  </conditionalFormatting>
  <conditionalFormatting sqref="M44">
    <cfRule type="expression" dxfId="4212" priority="501">
      <formula>K37="A"</formula>
    </cfRule>
    <cfRule type="expression" dxfId="4211" priority="478">
      <formula>AND(K37="A",L44=0,M44=0)</formula>
    </cfRule>
  </conditionalFormatting>
  <conditionalFormatting sqref="M52">
    <cfRule type="expression" dxfId="4210" priority="275">
      <formula>AND(K47="G",M52=0)</formula>
    </cfRule>
    <cfRule type="expression" dxfId="4209" priority="276">
      <formula>K47="G"</formula>
    </cfRule>
    <cfRule type="expression" dxfId="4208" priority="316">
      <formula>K47="B"</formula>
    </cfRule>
    <cfRule type="expression" dxfId="4207" priority="325">
      <formula>K47="F"</formula>
    </cfRule>
    <cfRule type="expression" dxfId="4206" priority="292">
      <formula>AND(K47="B",M52=0)</formula>
    </cfRule>
    <cfRule type="expression" dxfId="4205" priority="294">
      <formula>AND(K47="F",L52=0,M52=0)</formula>
    </cfRule>
  </conditionalFormatting>
  <conditionalFormatting sqref="M52:M55">
    <cfRule type="expression" dxfId="4204" priority="309">
      <formula>AND(L52=0,M52=0)</formula>
    </cfRule>
  </conditionalFormatting>
  <conditionalFormatting sqref="M53">
    <cfRule type="expression" dxfId="4203" priority="312">
      <formula>K47="A"</formula>
    </cfRule>
    <cfRule type="expression" dxfId="4202" priority="279">
      <formula>AND(OR(K47="B",K47="C"),L53=0,M53=0)</formula>
    </cfRule>
    <cfRule type="expression" dxfId="4201" priority="295">
      <formula>OR(K47="B",K47="C")</formula>
    </cfRule>
    <cfRule type="expression" dxfId="4200" priority="286">
      <formula>K47="D"</formula>
    </cfRule>
    <cfRule type="expression" dxfId="4199" priority="281">
      <formula>AND(OR(K47="A",K47="D"),L53=0,M53=0)</formula>
    </cfRule>
  </conditionalFormatting>
  <conditionalFormatting sqref="M54">
    <cfRule type="expression" dxfId="4198" priority="283">
      <formula>AND(K47="A",L54=0,M54=0)</formula>
    </cfRule>
    <cfRule type="expression" dxfId="4197" priority="306">
      <formula>K47="A"</formula>
    </cfRule>
  </conditionalFormatting>
  <conditionalFormatting sqref="M62">
    <cfRule type="expression" dxfId="4196" priority="80">
      <formula>AND(K57="G",M62=0)</formula>
    </cfRule>
    <cfRule type="expression" dxfId="4195" priority="130">
      <formula>K57="F"</formula>
    </cfRule>
    <cfRule type="expression" dxfId="4194" priority="121">
      <formula>K57="B"</formula>
    </cfRule>
    <cfRule type="expression" dxfId="4193" priority="81">
      <formula>K57="G"</formula>
    </cfRule>
    <cfRule type="expression" dxfId="4192" priority="97">
      <formula>AND(K57="B",M62=0)</formula>
    </cfRule>
    <cfRule type="expression" dxfId="4191" priority="99">
      <formula>AND(K57="F",L62=0,M62=0)</formula>
    </cfRule>
  </conditionalFormatting>
  <conditionalFormatting sqref="M62:M65">
    <cfRule type="expression" dxfId="4190" priority="114">
      <formula>AND(L62=0,M62=0)</formula>
    </cfRule>
  </conditionalFormatting>
  <conditionalFormatting sqref="M63">
    <cfRule type="expression" dxfId="4189" priority="117">
      <formula>K57="A"</formula>
    </cfRule>
    <cfRule type="expression" dxfId="4188" priority="86">
      <formula>AND(OR(K57="A",K57="D"),L63=0,M63=0)</formula>
    </cfRule>
    <cfRule type="expression" dxfId="4187" priority="84">
      <formula>AND(OR(K57="B",K57="C"),L63=0,M63=0)</formula>
    </cfRule>
    <cfRule type="expression" dxfId="4186" priority="91">
      <formula>K57="D"</formula>
    </cfRule>
    <cfRule type="expression" dxfId="4185" priority="100">
      <formula>OR(K57="B",K57="C")</formula>
    </cfRule>
  </conditionalFormatting>
  <conditionalFormatting sqref="M64">
    <cfRule type="expression" dxfId="4184" priority="88">
      <formula>AND(K57="A",L64=0,M64=0)</formula>
    </cfRule>
    <cfRule type="expression" dxfId="4183" priority="111">
      <formula>K57="A"</formula>
    </cfRule>
  </conditionalFormatting>
  <conditionalFormatting sqref="N42">
    <cfRule type="expression" dxfId="4182" priority="519">
      <formula>K37="F"</formula>
    </cfRule>
    <cfRule type="expression" dxfId="4181" priority="510">
      <formula>OR(K37="A",K37="C",K37="D",K37="E")</formula>
    </cfRule>
    <cfRule type="expression" dxfId="4180" priority="486">
      <formula>AND(K37="B",M42=0,N42=0)</formula>
    </cfRule>
    <cfRule type="expression" dxfId="4179" priority="488">
      <formula>AND(K37="F",L42=0,M42=0,N42=0)</formula>
    </cfRule>
    <cfRule type="expression" dxfId="4178" priority="484">
      <formula>AND(OR(K37="A",K37="C",K37="D"),N42=0)</formula>
    </cfRule>
    <cfRule type="expression" dxfId="4177" priority="514">
      <formula>K37="B"</formula>
    </cfRule>
    <cfRule type="expression" dxfId="4176" priority="469">
      <formula>AND(K37="G",M42=0,N42=0)</formula>
    </cfRule>
    <cfRule type="expression" dxfId="4175" priority="467">
      <formula>AND(K37="E",L42=0,M42=0,N42=0)</formula>
    </cfRule>
    <cfRule type="expression" dxfId="4174" priority="472">
      <formula>K37="G"</formula>
    </cfRule>
  </conditionalFormatting>
  <conditionalFormatting sqref="N42:N45">
    <cfRule type="expression" dxfId="4173" priority="503">
      <formula>AND(L42=0,M42=0,N42=0)</formula>
    </cfRule>
  </conditionalFormatting>
  <conditionalFormatting sqref="N43">
    <cfRule type="expression" dxfId="4172" priority="491">
      <formula>K37="D"</formula>
    </cfRule>
    <cfRule type="expression" dxfId="4171" priority="517">
      <formula>K37="A"</formula>
    </cfRule>
    <cfRule type="expression" dxfId="4170" priority="506">
      <formula>OR(K37="B",K37="C")</formula>
    </cfRule>
    <cfRule type="expression" dxfId="4169" priority="475">
      <formula>AND(OR(K37="B",K37="C"),L43=0,M43=0,N43=0)</formula>
    </cfRule>
    <cfRule type="expression" dxfId="4168" priority="480">
      <formula>AND(OR(K37="A",K37="D"),M43=0,N43=0)</formula>
    </cfRule>
  </conditionalFormatting>
  <conditionalFormatting sqref="N44">
    <cfRule type="expression" dxfId="4167" priority="477">
      <formula>AND(K37="A",L44=0,M44=0,N44=0)</formula>
    </cfRule>
    <cfRule type="expression" dxfId="4166" priority="500">
      <formula>K37="A"</formula>
    </cfRule>
  </conditionalFormatting>
  <conditionalFormatting sqref="N52">
    <cfRule type="expression" dxfId="4165" priority="319">
      <formula>K47="B"</formula>
    </cfRule>
    <cfRule type="expression" dxfId="4164" priority="324">
      <formula>K47="F"</formula>
    </cfRule>
    <cfRule type="expression" dxfId="4163" priority="277">
      <formula>K47="G"</formula>
    </cfRule>
    <cfRule type="expression" dxfId="4162" priority="289">
      <formula>AND(OR(K47="A",K47="C",K47="D"),N52=0)</formula>
    </cfRule>
    <cfRule type="expression" dxfId="4161" priority="272">
      <formula>AND(K47="E",L52=0,M52=0,N52=0)</formula>
    </cfRule>
    <cfRule type="expression" dxfId="4160" priority="274">
      <formula>AND(K47="G",M52=0,N52=0)</formula>
    </cfRule>
    <cfRule type="expression" dxfId="4159" priority="291">
      <formula>AND(K47="B",M52=0,N52=0)</formula>
    </cfRule>
    <cfRule type="expression" dxfId="4158" priority="293">
      <formula>AND(K47="F",L52=0,M52=0,N52=0)</formula>
    </cfRule>
    <cfRule type="expression" dxfId="4157" priority="315">
      <formula>OR(K47="A",K47="C",K47="D",K47="E")</formula>
    </cfRule>
  </conditionalFormatting>
  <conditionalFormatting sqref="N52:N55">
    <cfRule type="expression" dxfId="4156" priority="308">
      <formula>AND(L52=0,M52=0,N52=0)</formula>
    </cfRule>
  </conditionalFormatting>
  <conditionalFormatting sqref="N53">
    <cfRule type="expression" dxfId="4155" priority="311">
      <formula>OR(K47="B",K47="C")</formula>
    </cfRule>
    <cfRule type="expression" dxfId="4154" priority="285">
      <formula>AND(OR(K47="A",K47="D"),M53=0,N53=0)</formula>
    </cfRule>
    <cfRule type="expression" dxfId="4153" priority="280">
      <formula>AND(OR(K47="B",K47="C"),L53=0,M53=0,N53=0)</formula>
    </cfRule>
    <cfRule type="expression" dxfId="4152" priority="322">
      <formula>K47="A"</formula>
    </cfRule>
    <cfRule type="expression" dxfId="4151" priority="296">
      <formula>K47="D"</formula>
    </cfRule>
  </conditionalFormatting>
  <conditionalFormatting sqref="N54">
    <cfRule type="expression" dxfId="4150" priority="305">
      <formula>K47="A"</formula>
    </cfRule>
    <cfRule type="expression" dxfId="4149" priority="282">
      <formula>AND(K47="A",L54=0,M54=0,N54=0)</formula>
    </cfRule>
  </conditionalFormatting>
  <conditionalFormatting sqref="N62">
    <cfRule type="expression" dxfId="4148" priority="120">
      <formula>OR(K57="A",K57="C",K57="D",K57="E")</formula>
    </cfRule>
    <cfRule type="expression" dxfId="4147" priority="96">
      <formula>AND(K57="B",M62=0,N62=0)</formula>
    </cfRule>
    <cfRule type="expression" dxfId="4146" priority="79">
      <formula>AND(K57="G",M62=0,N62=0)</formula>
    </cfRule>
    <cfRule type="expression" dxfId="4145" priority="77">
      <formula>AND(K57="E",L62=0,M62=0,N62=0)</formula>
    </cfRule>
    <cfRule type="expression" dxfId="4144" priority="82">
      <formula>K57="G"</formula>
    </cfRule>
    <cfRule type="expression" dxfId="4143" priority="124">
      <formula>K57="B"</formula>
    </cfRule>
    <cfRule type="expression" dxfId="4142" priority="129">
      <formula>K57="F"</formula>
    </cfRule>
    <cfRule type="expression" dxfId="4141" priority="98">
      <formula>AND(K57="F",L62=0,M62=0,N62=0)</formula>
    </cfRule>
    <cfRule type="expression" dxfId="4140" priority="94">
      <formula>AND(OR(K57="A",K57="C",K57="D"),N62=0)</formula>
    </cfRule>
  </conditionalFormatting>
  <conditionalFormatting sqref="N62:N65">
    <cfRule type="expression" dxfId="4139" priority="113">
      <formula>AND(L62=0,M62=0,N62=0)</formula>
    </cfRule>
  </conditionalFormatting>
  <conditionalFormatting sqref="N63">
    <cfRule type="expression" dxfId="4138" priority="127">
      <formula>K57="A"</formula>
    </cfRule>
    <cfRule type="expression" dxfId="4137" priority="101">
      <formula>K57="D"</formula>
    </cfRule>
    <cfRule type="expression" dxfId="4136" priority="116">
      <formula>OR(K57="B",K57="C")</formula>
    </cfRule>
    <cfRule type="expression" dxfId="4135" priority="90">
      <formula>AND(OR(K57="A",K57="D"),M63=0,N63=0)</formula>
    </cfRule>
    <cfRule type="expression" dxfId="4134" priority="85">
      <formula>AND(OR(K57="B",K57="C"),L63=0,M63=0,N63=0)</formula>
    </cfRule>
  </conditionalFormatting>
  <conditionalFormatting sqref="N64">
    <cfRule type="expression" dxfId="4133" priority="110">
      <formula>K57="A"</formula>
    </cfRule>
    <cfRule type="expression" dxfId="4132" priority="87">
      <formula>AND(K57="A",L64=0,M64=0,N64=0)</formula>
    </cfRule>
  </conditionalFormatting>
  <conditionalFormatting sqref="O42">
    <cfRule type="expression" dxfId="4131" priority="485">
      <formula>AND(K37="B",M42=0,N42=0,O42=0)</formula>
    </cfRule>
    <cfRule type="expression" dxfId="4130" priority="518">
      <formula>K37="F"</formula>
    </cfRule>
    <cfRule type="expression" dxfId="4129" priority="513">
      <formula>K37="B"</formula>
    </cfRule>
    <cfRule type="expression" dxfId="4128" priority="473">
      <formula>K37="G"</formula>
    </cfRule>
    <cfRule type="expression" dxfId="4127" priority="509">
      <formula>OR(K37="A",K37="C",K37="D",K37="E")</formula>
    </cfRule>
    <cfRule type="expression" dxfId="4126" priority="468">
      <formula>AND(K37="G",M42=0,N42=0,O42=0)</formula>
    </cfRule>
    <cfRule type="expression" dxfId="4125" priority="465">
      <formula>AND(K37="E",L42=0,M42=0,N42=0,O42=0)</formula>
    </cfRule>
    <cfRule type="expression" dxfId="4124" priority="483">
      <formula>AND(OR(K37="A",K37="C",K37="D"),N42=0,O42=0)</formula>
    </cfRule>
  </conditionalFormatting>
  <conditionalFormatting sqref="O42:O43 O44:P45">
    <cfRule type="expression" dxfId="4123" priority="502">
      <formula>AND(L42=0,M42=0,N42=0,O42=0)</formula>
    </cfRule>
  </conditionalFormatting>
  <conditionalFormatting sqref="O43">
    <cfRule type="expression" dxfId="4122" priority="516">
      <formula>K37="A"</formula>
    </cfRule>
    <cfRule type="expression" dxfId="4121" priority="505">
      <formula>OR(K37="B",K37="C")</formula>
    </cfRule>
    <cfRule type="expression" dxfId="4120" priority="492">
      <formula>K37="D"</formula>
    </cfRule>
    <cfRule type="expression" dxfId="4119" priority="479">
      <formula>AND(OR(K37="A",K37="D"),M43=0,N43=0,O43=0)</formula>
    </cfRule>
  </conditionalFormatting>
  <conditionalFormatting sqref="O44">
    <cfRule type="expression" dxfId="4118" priority="456">
      <formula>AND(K37="D",L42=0,M42=0,N42=0,O42=0)</formula>
    </cfRule>
  </conditionalFormatting>
  <conditionalFormatting sqref="O52">
    <cfRule type="expression" dxfId="4117" priority="318">
      <formula>K47="B"</formula>
    </cfRule>
    <cfRule type="expression" dxfId="4116" priority="314">
      <formula>OR(K47="A",K47="C",K47="D",K47="E")</formula>
    </cfRule>
    <cfRule type="expression" dxfId="4115" priority="278">
      <formula>K47="G"</formula>
    </cfRule>
    <cfRule type="expression" dxfId="4114" priority="290">
      <formula>AND(K47="B",M52=0,N52=0,O52=0)</formula>
    </cfRule>
    <cfRule type="expression" dxfId="4113" priority="288">
      <formula>AND(OR(K47="A",K47="C",K47="D"),N52=0,O52=0)</formula>
    </cfRule>
    <cfRule type="expression" dxfId="4112" priority="270">
      <formula>AND(K47="E",L52=0,M52=0,N52=0,O52=0)</formula>
    </cfRule>
    <cfRule type="expression" dxfId="4111" priority="273">
      <formula>AND(K47="G",M52=0,N52=0,O52=0)</formula>
    </cfRule>
    <cfRule type="expression" dxfId="4110" priority="323">
      <formula>K47="F"</formula>
    </cfRule>
  </conditionalFormatting>
  <conditionalFormatting sqref="O52:O53 O54:P55">
    <cfRule type="expression" dxfId="4109" priority="307">
      <formula>AND(L52=0,M52=0,N52=0,O52=0)</formula>
    </cfRule>
  </conditionalFormatting>
  <conditionalFormatting sqref="O53">
    <cfRule type="expression" dxfId="4108" priority="310">
      <formula>OR(K47="B",K47="C")</formula>
    </cfRule>
    <cfRule type="expression" dxfId="4107" priority="284">
      <formula>AND(OR(K47="A",K47="D"),M53=0,N53=0,O53=0)</formula>
    </cfRule>
    <cfRule type="expression" dxfId="4106" priority="297">
      <formula>K47="D"</formula>
    </cfRule>
    <cfRule type="expression" dxfId="4105" priority="321">
      <formula>K47="A"</formula>
    </cfRule>
  </conditionalFormatting>
  <conditionalFormatting sqref="O54">
    <cfRule type="expression" dxfId="4104" priority="261">
      <formula>AND(K47="D",L52=0,M52=0,N52=0,O52=0)</formula>
    </cfRule>
  </conditionalFormatting>
  <conditionalFormatting sqref="O62">
    <cfRule type="expression" dxfId="4103" priority="75">
      <formula>AND(K57="E",L62=0,M62=0,N62=0,O62=0)</formula>
    </cfRule>
    <cfRule type="expression" dxfId="4102" priority="78">
      <formula>AND(K57="G",M62=0,N62=0,O62=0)</formula>
    </cfRule>
    <cfRule type="expression" dxfId="4101" priority="83">
      <formula>K57="G"</formula>
    </cfRule>
    <cfRule type="expression" dxfId="4100" priority="93">
      <formula>AND(OR(K57="A",K57="C",K57="D"),N62=0,O62=0)</formula>
    </cfRule>
    <cfRule type="expression" dxfId="4099" priority="119">
      <formula>OR(K57="A",K57="C",K57="D",K57="E")</formula>
    </cfRule>
    <cfRule type="expression" dxfId="4098" priority="123">
      <formula>K57="B"</formula>
    </cfRule>
    <cfRule type="expression" dxfId="4097" priority="128">
      <formula>K57="F"</formula>
    </cfRule>
    <cfRule type="expression" dxfId="4096" priority="95">
      <formula>AND(K57="B",M62=0,N62=0,O62=0)</formula>
    </cfRule>
  </conditionalFormatting>
  <conditionalFormatting sqref="O62:O63 O64:P65">
    <cfRule type="expression" dxfId="4095" priority="112">
      <formula>AND(L62=0,M62=0,N62=0,O62=0)</formula>
    </cfRule>
  </conditionalFormatting>
  <conditionalFormatting sqref="O63">
    <cfRule type="expression" dxfId="4094" priority="102">
      <formula>K57="D"</formula>
    </cfRule>
    <cfRule type="expression" dxfId="4093" priority="89">
      <formula>AND(OR(K57="A",K57="D"),M63=0,N63=0,O63=0)</formula>
    </cfRule>
    <cfRule type="expression" dxfId="4092" priority="126">
      <formula>K57="A"</formula>
    </cfRule>
    <cfRule type="expression" dxfId="4091" priority="115">
      <formula>OR(K57="B",K57="C")</formula>
    </cfRule>
  </conditionalFormatting>
  <conditionalFormatting sqref="O64">
    <cfRule type="expression" dxfId="4090" priority="66">
      <formula>AND(K57="D",L62=0,M62=0,N62=0,O62=0)</formula>
    </cfRule>
  </conditionalFormatting>
  <conditionalFormatting sqref="O7:P7">
    <cfRule type="expression" dxfId="4089" priority="624">
      <formula>AND(O7=0,$AQ1=1)</formula>
    </cfRule>
  </conditionalFormatting>
  <conditionalFormatting sqref="O17:P17">
    <cfRule type="expression" dxfId="4088" priority="609">
      <formula>AND(O17=0,$AQ11=1)</formula>
    </cfRule>
  </conditionalFormatting>
  <conditionalFormatting sqref="O27:P27">
    <cfRule type="expression" dxfId="4087" priority="594">
      <formula>AND(O27=0,$AQ21=1)</formula>
    </cfRule>
  </conditionalFormatting>
  <conditionalFormatting sqref="O40:P40">
    <cfRule type="expression" dxfId="4086" priority="1388">
      <formula>AND(O40=0,$AQ2=1)</formula>
    </cfRule>
  </conditionalFormatting>
  <conditionalFormatting sqref="O44:P44">
    <cfRule type="expression" dxfId="4085" priority="499">
      <formula>K37="A"</formula>
    </cfRule>
  </conditionalFormatting>
  <conditionalFormatting sqref="O50:P50">
    <cfRule type="expression" dxfId="4084" priority="1165">
      <formula>AND(O50=0,$AQ5=1)</formula>
    </cfRule>
  </conditionalFormatting>
  <conditionalFormatting sqref="O54:P54">
    <cfRule type="expression" dxfId="4083" priority="304">
      <formula>K47="A"</formula>
    </cfRule>
  </conditionalFormatting>
  <conditionalFormatting sqref="O60:P60">
    <cfRule type="expression" dxfId="4082" priority="934">
      <formula>AND(O60=0,$AQ8=1)</formula>
    </cfRule>
  </conditionalFormatting>
  <conditionalFormatting sqref="O64:P64">
    <cfRule type="expression" dxfId="4081" priority="109">
      <formula>K57="A"</formula>
    </cfRule>
  </conditionalFormatting>
  <conditionalFormatting sqref="P42">
    <cfRule type="expression" dxfId="4080" priority="460">
      <formula>K37="G"</formula>
    </cfRule>
    <cfRule type="expression" dxfId="4079" priority="461">
      <formula>OR(K37="D",K37="E")</formula>
    </cfRule>
  </conditionalFormatting>
  <conditionalFormatting sqref="P43">
    <cfRule type="expression" dxfId="4078" priority="459">
      <formula>K37="D"</formula>
    </cfRule>
  </conditionalFormatting>
  <conditionalFormatting sqref="P52">
    <cfRule type="expression" dxfId="4077" priority="266">
      <formula>OR(K47="D",K47="E")</formula>
    </cfRule>
    <cfRule type="expression" dxfId="4076" priority="265">
      <formula>K47="G"</formula>
    </cfRule>
  </conditionalFormatting>
  <conditionalFormatting sqref="P53">
    <cfRule type="expression" dxfId="4075" priority="264">
      <formula>K47="D"</formula>
    </cfRule>
  </conditionalFormatting>
  <conditionalFormatting sqref="P62">
    <cfRule type="expression" dxfId="4074" priority="70">
      <formula>K57="G"</formula>
    </cfRule>
    <cfRule type="expression" dxfId="4073" priority="71">
      <formula>OR(K57="D",K57="E")</formula>
    </cfRule>
  </conditionalFormatting>
  <conditionalFormatting sqref="P63">
    <cfRule type="expression" dxfId="4072" priority="69">
      <formula>K57="D"</formula>
    </cfRule>
  </conditionalFormatting>
  <conditionalFormatting sqref="Q42">
    <cfRule type="expression" dxfId="4071" priority="508">
      <formula>OR(K37="A",K37="C",K37="D",K37="E")</formula>
    </cfRule>
    <cfRule type="expression" dxfId="4070" priority="512">
      <formula>OR(K37="B",K37="F",K37="G")</formula>
    </cfRule>
    <cfRule type="expression" dxfId="4069" priority="482">
      <formula>AND(OR(K37="A",K37="C",K37="D"),N42=0,O42=0,Q42=0)</formula>
    </cfRule>
  </conditionalFormatting>
  <conditionalFormatting sqref="Q43">
    <cfRule type="expression" dxfId="4068" priority="466">
      <formula>K37="C"</formula>
    </cfRule>
    <cfRule type="expression" dxfId="4067" priority="515">
      <formula>K37="A"</formula>
    </cfRule>
    <cfRule type="expression" dxfId="4066" priority="496">
      <formula>OR(K37="B",K37="C")</formula>
    </cfRule>
    <cfRule type="expression" dxfId="4065" priority="494">
      <formula>K37="D"</formula>
    </cfRule>
  </conditionalFormatting>
  <conditionalFormatting sqref="Q44">
    <cfRule type="expression" dxfId="4064" priority="498">
      <formula>K37="A"</formula>
    </cfRule>
  </conditionalFormatting>
  <conditionalFormatting sqref="Q52">
    <cfRule type="expression" dxfId="4063" priority="317">
      <formula>OR(K47="B",K47="F",K47="G")</formula>
    </cfRule>
    <cfRule type="expression" dxfId="4062" priority="313">
      <formula>OR(K47="A",K47="C",K47="D",K47="E")</formula>
    </cfRule>
    <cfRule type="expression" dxfId="4061" priority="287">
      <formula>AND(OR(K47="A",K47="C",K47="D"),N52=0,O52=0,Q52=0)</formula>
    </cfRule>
  </conditionalFormatting>
  <conditionalFormatting sqref="Q53">
    <cfRule type="expression" dxfId="4060" priority="320">
      <formula>K47="A"</formula>
    </cfRule>
    <cfRule type="expression" dxfId="4059" priority="301">
      <formula>OR(K47="B",K47="C")</formula>
    </cfRule>
    <cfRule type="expression" dxfId="4058" priority="271">
      <formula>K47="C"</formula>
    </cfRule>
    <cfRule type="expression" dxfId="4057" priority="299">
      <formula>K47="D"</formula>
    </cfRule>
  </conditionalFormatting>
  <conditionalFormatting sqref="Q54">
    <cfRule type="expression" dxfId="4056" priority="303">
      <formula>K47="A"</formula>
    </cfRule>
  </conditionalFormatting>
  <conditionalFormatting sqref="Q62">
    <cfRule type="expression" dxfId="4055" priority="92">
      <formula>AND(OR(K57="A",K57="C",K57="D"),N62=0,O62=0,Q62=0)</formula>
    </cfRule>
    <cfRule type="expression" dxfId="4054" priority="118">
      <formula>OR(K57="A",K57="C",K57="D",K57="E")</formula>
    </cfRule>
    <cfRule type="expression" dxfId="4053" priority="122">
      <formula>OR(K57="B",K57="F",K57="G")</formula>
    </cfRule>
  </conditionalFormatting>
  <conditionalFormatting sqref="Q63">
    <cfRule type="expression" dxfId="4052" priority="76">
      <formula>K57="C"</formula>
    </cfRule>
    <cfRule type="expression" dxfId="4051" priority="106">
      <formula>OR(K57="B",K57="C")</formula>
    </cfRule>
    <cfRule type="expression" dxfId="4050" priority="125">
      <formula>K57="A"</formula>
    </cfRule>
    <cfRule type="expression" dxfId="4049" priority="104">
      <formula>K57="D"</formula>
    </cfRule>
  </conditionalFormatting>
  <conditionalFormatting sqref="Q64">
    <cfRule type="expression" dxfId="4048" priority="108">
      <formula>K57="A"</formula>
    </cfRule>
  </conditionalFormatting>
  <conditionalFormatting sqref="Q8:R8">
    <cfRule type="expression" dxfId="4047" priority="621">
      <formula>AND(O8=0,Q8=0)</formula>
    </cfRule>
  </conditionalFormatting>
  <conditionalFormatting sqref="Q18:R18">
    <cfRule type="expression" dxfId="4046" priority="606">
      <formula>AND(O18=0,Q18=0)</formula>
    </cfRule>
  </conditionalFormatting>
  <conditionalFormatting sqref="Q28:R28">
    <cfRule type="expression" dxfId="4045" priority="591">
      <formula>AND(O28=0,Q28=0)</formula>
    </cfRule>
  </conditionalFormatting>
  <conditionalFormatting sqref="Q41:R41">
    <cfRule type="expression" dxfId="4044" priority="1387">
      <formula>AND(O41=0,Q41=0)</formula>
    </cfRule>
  </conditionalFormatting>
  <conditionalFormatting sqref="Q51:R51">
    <cfRule type="expression" dxfId="4043" priority="1164">
      <formula>AND(O51=0,Q51=0)</formula>
    </cfRule>
  </conditionalFormatting>
  <conditionalFormatting sqref="Q61:R61">
    <cfRule type="expression" dxfId="4042" priority="933">
      <formula>AND(O61=0,Q61=0)</formula>
    </cfRule>
  </conditionalFormatting>
  <conditionalFormatting sqref="R40">
    <cfRule type="expression" dxfId="4041" priority="1325">
      <formula>R40=0</formula>
    </cfRule>
  </conditionalFormatting>
  <conditionalFormatting sqref="R42">
    <cfRule type="expression" dxfId="4040" priority="462">
      <formula>K37="G"</formula>
    </cfRule>
    <cfRule type="expression" dxfId="4039" priority="463">
      <formula>OR(K37="D",K37="E")</formula>
    </cfRule>
  </conditionalFormatting>
  <conditionalFormatting sqref="R43">
    <cfRule type="expression" dxfId="4038" priority="464">
      <formula>K37="D"</formula>
    </cfRule>
  </conditionalFormatting>
  <conditionalFormatting sqref="R44">
    <cfRule type="expression" dxfId="4037" priority="458">
      <formula>AND(O44=0,P44=0,Q44=0,R44=0)</formula>
    </cfRule>
    <cfRule type="expression" dxfId="4036" priority="457">
      <formula>N37="A"</formula>
    </cfRule>
  </conditionalFormatting>
  <conditionalFormatting sqref="R50">
    <cfRule type="expression" dxfId="4035" priority="1098">
      <formula>R50=0</formula>
    </cfRule>
  </conditionalFormatting>
  <conditionalFormatting sqref="R52">
    <cfRule type="expression" dxfId="4034" priority="267">
      <formula>K47="G"</formula>
    </cfRule>
    <cfRule type="expression" dxfId="4033" priority="268">
      <formula>OR(K47="D",K47="E")</formula>
    </cfRule>
  </conditionalFormatting>
  <conditionalFormatting sqref="R53">
    <cfRule type="expression" dxfId="4032" priority="269">
      <formula>K47="D"</formula>
    </cfRule>
  </conditionalFormatting>
  <conditionalFormatting sqref="R54">
    <cfRule type="expression" dxfId="4031" priority="263">
      <formula>AND(O54=0,P54=0,Q54=0,R54=0)</formula>
    </cfRule>
    <cfRule type="expression" dxfId="4030" priority="262">
      <formula>N47="A"</formula>
    </cfRule>
  </conditionalFormatting>
  <conditionalFormatting sqref="R60">
    <cfRule type="expression" dxfId="4029" priority="867">
      <formula>R60=0</formula>
    </cfRule>
  </conditionalFormatting>
  <conditionalFormatting sqref="R62">
    <cfRule type="expression" dxfId="4028" priority="72">
      <formula>K57="G"</formula>
    </cfRule>
    <cfRule type="expression" dxfId="4027" priority="73">
      <formula>OR(K57="D",K57="E")</formula>
    </cfRule>
  </conditionalFormatting>
  <conditionalFormatting sqref="R63">
    <cfRule type="expression" dxfId="4026" priority="74">
      <formula>K57="D"</formula>
    </cfRule>
  </conditionalFormatting>
  <conditionalFormatting sqref="R64">
    <cfRule type="expression" dxfId="4025" priority="68">
      <formula>AND(O64=0,P64=0,Q64=0,R64=0)</formula>
    </cfRule>
    <cfRule type="expression" dxfId="4024" priority="67">
      <formula>N57="A"</formula>
    </cfRule>
  </conditionalFormatting>
  <conditionalFormatting sqref="S43">
    <cfRule type="expression" dxfId="4023" priority="493">
      <formula>K37="D"</formula>
    </cfRule>
    <cfRule type="expression" dxfId="4022" priority="495">
      <formula>OR(K37="B",K37="C")</formula>
    </cfRule>
  </conditionalFormatting>
  <conditionalFormatting sqref="S44">
    <cfRule type="expression" dxfId="4021" priority="497">
      <formula>K37="A"</formula>
    </cfRule>
  </conditionalFormatting>
  <conditionalFormatting sqref="S53">
    <cfRule type="expression" dxfId="4020" priority="298">
      <formula>K47="D"</formula>
    </cfRule>
    <cfRule type="expression" dxfId="4019" priority="300">
      <formula>OR(K47="B",K47="C")</formula>
    </cfRule>
  </conditionalFormatting>
  <conditionalFormatting sqref="S54">
    <cfRule type="expression" dxfId="4018" priority="302">
      <formula>K47="A"</formula>
    </cfRule>
  </conditionalFormatting>
  <conditionalFormatting sqref="S63">
    <cfRule type="expression" dxfId="4017" priority="103">
      <formula>K57="D"</formula>
    </cfRule>
    <cfRule type="expression" dxfId="4016" priority="105">
      <formula>OR(K57="B",K57="C")</formula>
    </cfRule>
  </conditionalFormatting>
  <conditionalFormatting sqref="S64">
    <cfRule type="expression" dxfId="4015" priority="107">
      <formula>K57="A"</formula>
    </cfRule>
  </conditionalFormatting>
  <conditionalFormatting sqref="V11">
    <cfRule type="expression" dxfId="4014" priority="618">
      <formula>U4="A"</formula>
    </cfRule>
    <cfRule type="expression" dxfId="4013" priority="620">
      <formula>V11=0</formula>
    </cfRule>
    <cfRule type="expression" dxfId="4012" priority="617">
      <formula>AND(U4="A",V11=0)</formula>
    </cfRule>
  </conditionalFormatting>
  <conditionalFormatting sqref="V21">
    <cfRule type="expression" dxfId="4011" priority="615">
      <formula>V21=0</formula>
    </cfRule>
    <cfRule type="expression" dxfId="4010" priority="613">
      <formula>U14="A"</formula>
    </cfRule>
    <cfRule type="expression" dxfId="4009" priority="612">
      <formula>AND(U14="A",V21=0)</formula>
    </cfRule>
  </conditionalFormatting>
  <conditionalFormatting sqref="V31">
    <cfRule type="expression" dxfId="4008" priority="598">
      <formula>U24="A"</formula>
    </cfRule>
    <cfRule type="expression" dxfId="4007" priority="597">
      <formula>AND(U24="A",V31=0)</formula>
    </cfRule>
    <cfRule type="expression" dxfId="4006" priority="600">
      <formula>V31=0</formula>
    </cfRule>
  </conditionalFormatting>
  <conditionalFormatting sqref="V42">
    <cfRule type="expression" dxfId="4005" priority="1302">
      <formula>U37="F"</formula>
    </cfRule>
    <cfRule type="expression" dxfId="4004" priority="1284">
      <formula>AND(U37="F",V42=0)</formula>
    </cfRule>
    <cfRule type="expression" dxfId="4003" priority="1262">
      <formula>AND(U37="G",V42=0)</formula>
    </cfRule>
    <cfRule type="expression" dxfId="4002" priority="1258">
      <formula>U37="E"</formula>
    </cfRule>
  </conditionalFormatting>
  <conditionalFormatting sqref="V42:V45">
    <cfRule type="expression" dxfId="4001" priority="1316">
      <formula>V42=0</formula>
    </cfRule>
  </conditionalFormatting>
  <conditionalFormatting sqref="V43">
    <cfRule type="expression" dxfId="4000" priority="1285">
      <formula>U37="D"</formula>
    </cfRule>
    <cfRule type="expression" dxfId="3999" priority="1269">
      <formula>AND(OR(U37="B",U37="C"),V43=0)</formula>
    </cfRule>
    <cfRule type="expression" dxfId="3998" priority="1306">
      <formula>OR(U37="B",U37="C")</formula>
    </cfRule>
  </conditionalFormatting>
  <conditionalFormatting sqref="V44">
    <cfRule type="expression" dxfId="3997" priority="1272">
      <formula>AND(U37="A",V44=0)</formula>
    </cfRule>
    <cfRule type="expression" dxfId="3996" priority="1298">
      <formula>U37="A"</formula>
    </cfRule>
  </conditionalFormatting>
  <conditionalFormatting sqref="V52">
    <cfRule type="expression" dxfId="3995" priority="1031">
      <formula>U47="E"</formula>
    </cfRule>
    <cfRule type="expression" dxfId="3994" priority="1035">
      <formula>AND(U47="G",V52=0)</formula>
    </cfRule>
    <cfRule type="expression" dxfId="3993" priority="1057">
      <formula>AND(U47="F",V52=0)</formula>
    </cfRule>
    <cfRule type="expression" dxfId="3992" priority="1075">
      <formula>U47="F"</formula>
    </cfRule>
  </conditionalFormatting>
  <conditionalFormatting sqref="V52:V55">
    <cfRule type="expression" dxfId="3991" priority="1089">
      <formula>V52=0</formula>
    </cfRule>
  </conditionalFormatting>
  <conditionalFormatting sqref="V53">
    <cfRule type="expression" dxfId="3990" priority="1058">
      <formula>U47="D"</formula>
    </cfRule>
    <cfRule type="expression" dxfId="3989" priority="1042">
      <formula>AND(OR(U47="B",U47="C"),V53=0)</formula>
    </cfRule>
    <cfRule type="expression" dxfId="3988" priority="1079">
      <formula>OR(U47="B",U47="C")</formula>
    </cfRule>
  </conditionalFormatting>
  <conditionalFormatting sqref="V54">
    <cfRule type="expression" dxfId="3987" priority="1071">
      <formula>U47="A"</formula>
    </cfRule>
    <cfRule type="expression" dxfId="3986" priority="1045">
      <formula>AND(U47="A",V54=0)</formula>
    </cfRule>
  </conditionalFormatting>
  <conditionalFormatting sqref="V62">
    <cfRule type="expression" dxfId="3985" priority="800">
      <formula>U57="E"</formula>
    </cfRule>
    <cfRule type="expression" dxfId="3984" priority="804">
      <formula>AND(U57="G",V62=0)</formula>
    </cfRule>
    <cfRule type="expression" dxfId="3983" priority="844">
      <formula>U57="F"</formula>
    </cfRule>
    <cfRule type="expression" dxfId="3982" priority="826">
      <formula>AND(U57="F",V62=0)</formula>
    </cfRule>
  </conditionalFormatting>
  <conditionalFormatting sqref="V62:V65">
    <cfRule type="expression" dxfId="3981" priority="858">
      <formula>V62=0</formula>
    </cfRule>
  </conditionalFormatting>
  <conditionalFormatting sqref="V63">
    <cfRule type="expression" dxfId="3980" priority="827">
      <formula>U57="D"</formula>
    </cfRule>
    <cfRule type="expression" dxfId="3979" priority="848">
      <formula>OR(U57="B",U57="C")</formula>
    </cfRule>
    <cfRule type="expression" dxfId="3978" priority="811">
      <formula>AND(OR(U57="B",U57="C"),V63=0)</formula>
    </cfRule>
  </conditionalFormatting>
  <conditionalFormatting sqref="V64">
    <cfRule type="expression" dxfId="3977" priority="840">
      <formula>U57="A"</formula>
    </cfRule>
    <cfRule type="expression" dxfId="3976" priority="814">
      <formula>AND(U57="A",V64=0)</formula>
    </cfRule>
  </conditionalFormatting>
  <conditionalFormatting sqref="W42">
    <cfRule type="expression" dxfId="3975" priority="422">
      <formula>AND(U37="B",W42=0)</formula>
    </cfRule>
    <cfRule type="expression" dxfId="3974" priority="424">
      <formula>AND(U37="F",V42=0,W42=0)</formula>
    </cfRule>
    <cfRule type="expression" dxfId="3973" priority="405">
      <formula>AND(U37="G",W42=0)</formula>
    </cfRule>
    <cfRule type="expression" dxfId="3972" priority="406">
      <formula>U37="G"</formula>
    </cfRule>
    <cfRule type="expression" dxfId="3971" priority="455">
      <formula>U37="F"</formula>
    </cfRule>
    <cfRule type="expression" dxfId="3970" priority="446">
      <formula>U37="B"</formula>
    </cfRule>
  </conditionalFormatting>
  <conditionalFormatting sqref="W42:W45">
    <cfRule type="expression" dxfId="3969" priority="439">
      <formula>AND(V42=0,W42=0)</formula>
    </cfRule>
  </conditionalFormatting>
  <conditionalFormatting sqref="W43">
    <cfRule type="expression" dxfId="3968" priority="425">
      <formula>OR(U37="B",U37="C")</formula>
    </cfRule>
    <cfRule type="expression" dxfId="3967" priority="409">
      <formula>AND(OR(U37="B",U37="C"),V43=0,W43=0)</formula>
    </cfRule>
    <cfRule type="expression" dxfId="3966" priority="442">
      <formula>U37="A"</formula>
    </cfRule>
    <cfRule type="expression" dxfId="3965" priority="416">
      <formula>U37="D"</formula>
    </cfRule>
    <cfRule type="expression" dxfId="3964" priority="411">
      <formula>AND(OR(U37="A",U37="D"),V43=0,W43=0)</formula>
    </cfRule>
  </conditionalFormatting>
  <conditionalFormatting sqref="W44">
    <cfRule type="expression" dxfId="3963" priority="436">
      <formula>U37="A"</formula>
    </cfRule>
    <cfRule type="expression" dxfId="3962" priority="413">
      <formula>AND(U37="A",V44=0,W44=0)</formula>
    </cfRule>
  </conditionalFormatting>
  <conditionalFormatting sqref="W52">
    <cfRule type="expression" dxfId="3961" priority="210">
      <formula>AND(U47="G",W52=0)</formula>
    </cfRule>
    <cfRule type="expression" dxfId="3960" priority="211">
      <formula>U47="G"</formula>
    </cfRule>
    <cfRule type="expression" dxfId="3959" priority="260">
      <formula>U47="F"</formula>
    </cfRule>
    <cfRule type="expression" dxfId="3958" priority="227">
      <formula>AND(U47="B",W52=0)</formula>
    </cfRule>
    <cfRule type="expression" dxfId="3957" priority="229">
      <formula>AND(U47="F",V52=0,W52=0)</formula>
    </cfRule>
    <cfRule type="expression" dxfId="3956" priority="251">
      <formula>U47="B"</formula>
    </cfRule>
  </conditionalFormatting>
  <conditionalFormatting sqref="W52:W55">
    <cfRule type="expression" dxfId="3955" priority="244">
      <formula>AND(V52=0,W52=0)</formula>
    </cfRule>
  </conditionalFormatting>
  <conditionalFormatting sqref="W53">
    <cfRule type="expression" dxfId="3954" priority="230">
      <formula>OR(U47="B",U47="C")</formula>
    </cfRule>
    <cfRule type="expression" dxfId="3953" priority="247">
      <formula>U47="A"</formula>
    </cfRule>
    <cfRule type="expression" dxfId="3952" priority="221">
      <formula>U47="D"</formula>
    </cfRule>
    <cfRule type="expression" dxfId="3951" priority="214">
      <formula>AND(OR(U47="B",U47="C"),V53=0,W53=0)</formula>
    </cfRule>
    <cfRule type="expression" dxfId="3950" priority="216">
      <formula>AND(OR(U47="A",U47="D"),V53=0,W53=0)</formula>
    </cfRule>
  </conditionalFormatting>
  <conditionalFormatting sqref="W54">
    <cfRule type="expression" dxfId="3949" priority="241">
      <formula>U47="A"</formula>
    </cfRule>
    <cfRule type="expression" dxfId="3948" priority="218">
      <formula>AND(U47="A",V54=0,W54=0)</formula>
    </cfRule>
  </conditionalFormatting>
  <conditionalFormatting sqref="W62">
    <cfRule type="expression" dxfId="3947" priority="162">
      <formula>AND(U57="B",W62=0)</formula>
    </cfRule>
    <cfRule type="expression" dxfId="3946" priority="164">
      <formula>AND(U57="F",V62=0,W62=0)</formula>
    </cfRule>
    <cfRule type="expression" dxfId="3945" priority="146">
      <formula>U57="G"</formula>
    </cfRule>
    <cfRule type="expression" dxfId="3944" priority="186">
      <formula>U57="B"</formula>
    </cfRule>
    <cfRule type="expression" dxfId="3943" priority="195">
      <formula>U57="F"</formula>
    </cfRule>
    <cfRule type="expression" dxfId="3942" priority="145">
      <formula>AND(U57="G",W62=0)</formula>
    </cfRule>
  </conditionalFormatting>
  <conditionalFormatting sqref="W62:W65">
    <cfRule type="expression" dxfId="3941" priority="179">
      <formula>AND(V62=0,W62=0)</formula>
    </cfRule>
  </conditionalFormatting>
  <conditionalFormatting sqref="W63">
    <cfRule type="expression" dxfId="3940" priority="182">
      <formula>U57="A"</formula>
    </cfRule>
    <cfRule type="expression" dxfId="3939" priority="149">
      <formula>AND(OR(U57="B",U57="C"),V63=0,W63=0)</formula>
    </cfRule>
    <cfRule type="expression" dxfId="3938" priority="151">
      <formula>AND(OR(U57="A",U57="D"),V63=0,W63=0)</formula>
    </cfRule>
    <cfRule type="expression" dxfId="3937" priority="156">
      <formula>U57="D"</formula>
    </cfRule>
    <cfRule type="expression" dxfId="3936" priority="165">
      <formula>OR(U57="B",U57="C")</formula>
    </cfRule>
  </conditionalFormatting>
  <conditionalFormatting sqref="W64">
    <cfRule type="expression" dxfId="3935" priority="153">
      <formula>AND(U57="A",V64=0,W64=0)</formula>
    </cfRule>
    <cfRule type="expression" dxfId="3934" priority="176">
      <formula>U57="A"</formula>
    </cfRule>
  </conditionalFormatting>
  <conditionalFormatting sqref="X42">
    <cfRule type="expression" dxfId="3933" priority="449">
      <formula>U37="B"</formula>
    </cfRule>
    <cfRule type="expression" dxfId="3932" priority="445">
      <formula>OR(U37="A",U37="C",U37="D",U37="E")</formula>
    </cfRule>
    <cfRule type="expression" dxfId="3931" priority="404">
      <formula>AND(U37="G",W42=0,X42=0)</formula>
    </cfRule>
    <cfRule type="expression" dxfId="3930" priority="419">
      <formula>AND(OR(U37="A",U37="C",U37="D"),X42=0)</formula>
    </cfRule>
    <cfRule type="expression" dxfId="3929" priority="421">
      <formula>AND(U37="B",W42=0,X42=0)</formula>
    </cfRule>
    <cfRule type="expression" dxfId="3928" priority="407">
      <formula>U37="G"</formula>
    </cfRule>
    <cfRule type="expression" dxfId="3927" priority="454">
      <formula>U37="F"</formula>
    </cfRule>
    <cfRule type="expression" dxfId="3926" priority="423">
      <formula>AND(U37="F",V42=0,W42=0,X42=0)</formula>
    </cfRule>
    <cfRule type="expression" dxfId="3925" priority="402">
      <formula>AND(U37="E",V42=0,W42=0,X42=0)</formula>
    </cfRule>
  </conditionalFormatting>
  <conditionalFormatting sqref="X42:X45">
    <cfRule type="expression" dxfId="3924" priority="438">
      <formula>AND(V42=0,W42=0,X42=0)</formula>
    </cfRule>
  </conditionalFormatting>
  <conditionalFormatting sqref="X43">
    <cfRule type="expression" dxfId="3923" priority="415">
      <formula>AND(OR(U37="A",U37="D"),W43=0,X43=0)</formula>
    </cfRule>
    <cfRule type="expression" dxfId="3922" priority="452">
      <formula>U37="A"</formula>
    </cfRule>
    <cfRule type="expression" dxfId="3921" priority="426">
      <formula>U37="D"</formula>
    </cfRule>
    <cfRule type="expression" dxfId="3920" priority="410">
      <formula>AND(OR(U37="B",U37="C"),V43=0,W43=0,X43=0)</formula>
    </cfRule>
    <cfRule type="expression" dxfId="3919" priority="441">
      <formula>OR(U37="B",U37="C")</formula>
    </cfRule>
  </conditionalFormatting>
  <conditionalFormatting sqref="X44">
    <cfRule type="expression" dxfId="3918" priority="412">
      <formula>AND(U37="A",V44=0,W44=0,X44=0)</formula>
    </cfRule>
    <cfRule type="expression" dxfId="3917" priority="435">
      <formula>U37="A"</formula>
    </cfRule>
  </conditionalFormatting>
  <conditionalFormatting sqref="X52">
    <cfRule type="expression" dxfId="3916" priority="212">
      <formula>U47="G"</formula>
    </cfRule>
    <cfRule type="expression" dxfId="3915" priority="259">
      <formula>U47="F"</formula>
    </cfRule>
    <cfRule type="expression" dxfId="3914" priority="226">
      <formula>AND(U47="B",W52=0,X52=0)</formula>
    </cfRule>
    <cfRule type="expression" dxfId="3913" priority="224">
      <formula>AND(OR(U47="A",U47="C",U47="D"),X52=0)</formula>
    </cfRule>
    <cfRule type="expression" dxfId="3912" priority="250">
      <formula>OR(U47="A",U47="C",U47="D",U47="E")</formula>
    </cfRule>
    <cfRule type="expression" dxfId="3911" priority="207">
      <formula>AND(U47="E",V52=0,W52=0,X52=0)</formula>
    </cfRule>
    <cfRule type="expression" dxfId="3910" priority="254">
      <formula>U47="B"</formula>
    </cfRule>
    <cfRule type="expression" dxfId="3909" priority="209">
      <formula>AND(U47="G",W52=0,X52=0)</formula>
    </cfRule>
    <cfRule type="expression" dxfId="3908" priority="228">
      <formula>AND(U47="F",V52=0,W52=0,X52=0)</formula>
    </cfRule>
  </conditionalFormatting>
  <conditionalFormatting sqref="X52:X55">
    <cfRule type="expression" dxfId="3907" priority="243">
      <formula>AND(V52=0,W52=0,X52=0)</formula>
    </cfRule>
  </conditionalFormatting>
  <conditionalFormatting sqref="X53">
    <cfRule type="expression" dxfId="3906" priority="215">
      <formula>AND(OR(U47="B",U47="C"),V53=0,W53=0,X53=0)</formula>
    </cfRule>
    <cfRule type="expression" dxfId="3905" priority="246">
      <formula>OR(U47="B",U47="C")</formula>
    </cfRule>
    <cfRule type="expression" dxfId="3904" priority="220">
      <formula>AND(OR(U47="A",U47="D"),W53=0,X53=0)</formula>
    </cfRule>
    <cfRule type="expression" dxfId="3903" priority="231">
      <formula>U47="D"</formula>
    </cfRule>
    <cfRule type="expression" dxfId="3902" priority="257">
      <formula>U47="A"</formula>
    </cfRule>
  </conditionalFormatting>
  <conditionalFormatting sqref="X54">
    <cfRule type="expression" dxfId="3901" priority="217">
      <formula>AND(U47="A",V54=0,W54=0,X54=0)</formula>
    </cfRule>
    <cfRule type="expression" dxfId="3900" priority="240">
      <formula>U47="A"</formula>
    </cfRule>
  </conditionalFormatting>
  <conditionalFormatting sqref="X62">
    <cfRule type="expression" dxfId="3899" priority="161">
      <formula>AND(U57="B",W62=0,X62=0)</formula>
    </cfRule>
    <cfRule type="expression" dxfId="3898" priority="163">
      <formula>AND(U57="F",V62=0,W62=0,X62=0)</formula>
    </cfRule>
    <cfRule type="expression" dxfId="3897" priority="144">
      <formula>AND(U57="G",W62=0,X62=0)</formula>
    </cfRule>
    <cfRule type="expression" dxfId="3896" priority="142">
      <formula>AND(U57="E",V62=0,W62=0,X62=0)</formula>
    </cfRule>
    <cfRule type="expression" dxfId="3895" priority="185">
      <formula>OR(U57="A",U57="C",U57="D",U57="E")</formula>
    </cfRule>
    <cfRule type="expression" dxfId="3894" priority="189">
      <formula>U57="B"</formula>
    </cfRule>
    <cfRule type="expression" dxfId="3893" priority="194">
      <formula>U57="F"</formula>
    </cfRule>
    <cfRule type="expression" dxfId="3892" priority="147">
      <formula>U57="G"</formula>
    </cfRule>
    <cfRule type="expression" dxfId="3891" priority="159">
      <formula>AND(OR(U57="A",U57="C",U57="D"),X62=0)</formula>
    </cfRule>
  </conditionalFormatting>
  <conditionalFormatting sqref="X62:X65">
    <cfRule type="expression" dxfId="3890" priority="178">
      <formula>AND(V62=0,W62=0,X62=0)</formula>
    </cfRule>
  </conditionalFormatting>
  <conditionalFormatting sqref="X63">
    <cfRule type="expression" dxfId="3889" priority="181">
      <formula>OR(U57="B",U57="C")</formula>
    </cfRule>
    <cfRule type="expression" dxfId="3888" priority="155">
      <formula>AND(OR(U57="A",U57="D"),W63=0,X63=0)</formula>
    </cfRule>
    <cfRule type="expression" dxfId="3887" priority="166">
      <formula>U57="D"</formula>
    </cfRule>
    <cfRule type="expression" dxfId="3886" priority="192">
      <formula>U57="A"</formula>
    </cfRule>
    <cfRule type="expression" dxfId="3885" priority="150">
      <formula>AND(OR(U57="B",U57="C"),V63=0,W63=0,X63=0)</formula>
    </cfRule>
  </conditionalFormatting>
  <conditionalFormatting sqref="X64">
    <cfRule type="expression" dxfId="3884" priority="175">
      <formula>U57="A"</formula>
    </cfRule>
    <cfRule type="expression" dxfId="3883" priority="152">
      <formula>AND(U57="A",V64=0,W64=0,X64=0)</formula>
    </cfRule>
  </conditionalFormatting>
  <conditionalFormatting sqref="Y42">
    <cfRule type="expression" dxfId="3882" priority="448">
      <formula>U37="B"</formula>
    </cfRule>
    <cfRule type="expression" dxfId="3881" priority="400">
      <formula>AND(U37="E",V42=0,W42=0,X42=0,Y42=0)</formula>
    </cfRule>
    <cfRule type="expression" dxfId="3880" priority="418">
      <formula>AND(OR(U37="A",U37="C",U37="D"),X42=0,Y42=0)</formula>
    </cfRule>
    <cfRule type="expression" dxfId="3879" priority="453">
      <formula>U37="F"</formula>
    </cfRule>
    <cfRule type="expression" dxfId="3878" priority="408">
      <formula>U37="G"</formula>
    </cfRule>
    <cfRule type="expression" dxfId="3877" priority="444">
      <formula>OR(U37="A",U37="C",U37="D",U37="E")</formula>
    </cfRule>
    <cfRule type="expression" dxfId="3876" priority="403">
      <formula>AND(U37="G",W42=0,X42=0,Y42=0)</formula>
    </cfRule>
    <cfRule type="expression" dxfId="3875" priority="420">
      <formula>AND(U37="B",W42=0,X42=0,Y42=0)</formula>
    </cfRule>
  </conditionalFormatting>
  <conditionalFormatting sqref="Y42:Y43 Y44:Z45">
    <cfRule type="expression" dxfId="3874" priority="437">
      <formula>AND(V42=0,W42=0,X42=0,Y42=0)</formula>
    </cfRule>
  </conditionalFormatting>
  <conditionalFormatting sqref="Y43">
    <cfRule type="expression" dxfId="3873" priority="451">
      <formula>U37="A"</formula>
    </cfRule>
    <cfRule type="expression" dxfId="3872" priority="414">
      <formula>AND(OR(U37="A",U37="D"),W43=0,X43=0,Y43=0)</formula>
    </cfRule>
    <cfRule type="expression" dxfId="3871" priority="440">
      <formula>OR(U37="B",U37="C")</formula>
    </cfRule>
    <cfRule type="expression" dxfId="3870" priority="427">
      <formula>U37="D"</formula>
    </cfRule>
  </conditionalFormatting>
  <conditionalFormatting sqref="Y44">
    <cfRule type="expression" dxfId="3869" priority="391">
      <formula>AND(U37="D",V42=0,W42=0,X42=0,Y42=0)</formula>
    </cfRule>
  </conditionalFormatting>
  <conditionalFormatting sqref="Y52">
    <cfRule type="expression" dxfId="3868" priority="223">
      <formula>AND(OR(U47="A",U47="C",U47="D"),X52=0,Y52=0)</formula>
    </cfRule>
    <cfRule type="expression" dxfId="3867" priority="249">
      <formula>OR(U47="A",U47="C",U47="D",U47="E")</formula>
    </cfRule>
    <cfRule type="expression" dxfId="3866" priority="253">
      <formula>U47="B"</formula>
    </cfRule>
    <cfRule type="expression" dxfId="3865" priority="205">
      <formula>AND(U47="E",V52=0,W52=0,X52=0,Y52=0)</formula>
    </cfRule>
    <cfRule type="expression" dxfId="3864" priority="258">
      <formula>U47="F"</formula>
    </cfRule>
    <cfRule type="expression" dxfId="3863" priority="225">
      <formula>AND(U47="B",W52=0,X52=0,Y52=0)</formula>
    </cfRule>
    <cfRule type="expression" dxfId="3862" priority="213">
      <formula>U47="G"</formula>
    </cfRule>
    <cfRule type="expression" dxfId="3861" priority="208">
      <formula>AND(U47="G",W52=0,X52=0,Y52=0)</formula>
    </cfRule>
  </conditionalFormatting>
  <conditionalFormatting sqref="Y52:Y53 Y54:Z55">
    <cfRule type="expression" dxfId="3860" priority="242">
      <formula>AND(V52=0,W52=0,X52=0,Y52=0)</formula>
    </cfRule>
  </conditionalFormatting>
  <conditionalFormatting sqref="Y53">
    <cfRule type="expression" dxfId="3859" priority="219">
      <formula>AND(OR(U47="A",U47="D"),W53=0,X53=0,Y53=0)</formula>
    </cfRule>
    <cfRule type="expression" dxfId="3858" priority="232">
      <formula>U47="D"</formula>
    </cfRule>
    <cfRule type="expression" dxfId="3857" priority="245">
      <formula>OR(U47="B",U47="C")</formula>
    </cfRule>
    <cfRule type="expression" dxfId="3856" priority="256">
      <formula>U47="A"</formula>
    </cfRule>
  </conditionalFormatting>
  <conditionalFormatting sqref="Y54">
    <cfRule type="expression" dxfId="3855" priority="196">
      <formula>AND(U47="D",V52=0,W52=0,X52=0,Y52=0)</formula>
    </cfRule>
  </conditionalFormatting>
  <conditionalFormatting sqref="Y62">
    <cfRule type="expression" dxfId="3854" priority="160">
      <formula>AND(U57="B",W62=0,X62=0,Y62=0)</formula>
    </cfRule>
    <cfRule type="expression" dxfId="3853" priority="148">
      <formula>U57="G"</formula>
    </cfRule>
    <cfRule type="expression" dxfId="3852" priority="140">
      <formula>AND(U57="E",V62=0,W62=0,X62=0,Y62=0)</formula>
    </cfRule>
    <cfRule type="expression" dxfId="3851" priority="188">
      <formula>U57="B"</formula>
    </cfRule>
    <cfRule type="expression" dxfId="3850" priority="184">
      <formula>OR(U57="A",U57="C",U57="D",U57="E")</formula>
    </cfRule>
    <cfRule type="expression" dxfId="3849" priority="193">
      <formula>U57="F"</formula>
    </cfRule>
    <cfRule type="expression" dxfId="3848" priority="158">
      <formula>AND(OR(U57="A",U57="C",U57="D"),X62=0,Y62=0)</formula>
    </cfRule>
    <cfRule type="expression" dxfId="3847" priority="143">
      <formula>AND(U57="G",W62=0,X62=0,Y62=0)</formula>
    </cfRule>
  </conditionalFormatting>
  <conditionalFormatting sqref="Y62:Y63 Y64:Z65">
    <cfRule type="expression" dxfId="3846" priority="177">
      <formula>AND(V62=0,W62=0,X62=0,Y62=0)</formula>
    </cfRule>
  </conditionalFormatting>
  <conditionalFormatting sqref="Y63">
    <cfRule type="expression" dxfId="3845" priority="191">
      <formula>U57="A"</formula>
    </cfRule>
    <cfRule type="expression" dxfId="3844" priority="180">
      <formula>OR(U57="B",U57="C")</formula>
    </cfRule>
    <cfRule type="expression" dxfId="3843" priority="154">
      <formula>AND(OR(U57="A",U57="D"),W63=0,X63=0,Y63=0)</formula>
    </cfRule>
    <cfRule type="expression" dxfId="3842" priority="167">
      <formula>U57="D"</formula>
    </cfRule>
  </conditionalFormatting>
  <conditionalFormatting sqref="Y64">
    <cfRule type="expression" dxfId="3841" priority="131">
      <formula>AND(U57="D",V62=0,W62=0,X62=0,Y62=0)</formula>
    </cfRule>
  </conditionalFormatting>
  <conditionalFormatting sqref="Y7:Z7">
    <cfRule type="expression" dxfId="3840" priority="619">
      <formula>AND(Y7=0,$AQ1=1)</formula>
    </cfRule>
  </conditionalFormatting>
  <conditionalFormatting sqref="Y17:Z17">
    <cfRule type="expression" dxfId="3839" priority="614">
      <formula>AND(Y17=0,$AQ11=1)</formula>
    </cfRule>
  </conditionalFormatting>
  <conditionalFormatting sqref="Y27:Z27">
    <cfRule type="expression" dxfId="3838" priority="599">
      <formula>AND(Y27=0,$AQ21=1)</formula>
    </cfRule>
  </conditionalFormatting>
  <conditionalFormatting sqref="Y40:Z40">
    <cfRule type="expression" dxfId="3837" priority="1315">
      <formula>AND(Y40=0,$AQ3=1)</formula>
    </cfRule>
  </conditionalFormatting>
  <conditionalFormatting sqref="Y44:Z44">
    <cfRule type="expression" dxfId="3836" priority="434">
      <formula>U37="A"</formula>
    </cfRule>
  </conditionalFormatting>
  <conditionalFormatting sqref="Y50:Z50">
    <cfRule type="expression" dxfId="3835" priority="1088">
      <formula>AND(Y50=0,$AQ6=1)</formula>
    </cfRule>
  </conditionalFormatting>
  <conditionalFormatting sqref="Y54:Z54">
    <cfRule type="expression" dxfId="3834" priority="239">
      <formula>U47="A"</formula>
    </cfRule>
  </conditionalFormatting>
  <conditionalFormatting sqref="Y60:Z60">
    <cfRule type="expression" dxfId="3833" priority="857">
      <formula>AND(Y60=0,$AQ9=1)</formula>
    </cfRule>
  </conditionalFormatting>
  <conditionalFormatting sqref="Y64:Z64">
    <cfRule type="expression" dxfId="3832" priority="174">
      <formula>U57="A"</formula>
    </cfRule>
  </conditionalFormatting>
  <conditionalFormatting sqref="Z42">
    <cfRule type="expression" dxfId="3831" priority="395">
      <formula>U37="G"</formula>
    </cfRule>
    <cfRule type="expression" dxfId="3830" priority="396">
      <formula>OR(U37="D",U37="E")</formula>
    </cfRule>
  </conditionalFormatting>
  <conditionalFormatting sqref="Z43">
    <cfRule type="expression" dxfId="3829" priority="394">
      <formula>U37="D"</formula>
    </cfRule>
  </conditionalFormatting>
  <conditionalFormatting sqref="Z52">
    <cfRule type="expression" dxfId="3828" priority="201">
      <formula>OR(U47="D",U47="E")</formula>
    </cfRule>
    <cfRule type="expression" dxfId="3827" priority="200">
      <formula>U47="G"</formula>
    </cfRule>
  </conditionalFormatting>
  <conditionalFormatting sqref="Z53">
    <cfRule type="expression" dxfId="3826" priority="199">
      <formula>U47="D"</formula>
    </cfRule>
  </conditionalFormatting>
  <conditionalFormatting sqref="Z62">
    <cfRule type="expression" dxfId="3825" priority="136">
      <formula>OR(U57="D",U57="E")</formula>
    </cfRule>
    <cfRule type="expression" dxfId="3824" priority="135">
      <formula>U57="G"</formula>
    </cfRule>
  </conditionalFormatting>
  <conditionalFormatting sqref="Z63">
    <cfRule type="expression" dxfId="3823" priority="134">
      <formula>U57="D"</formula>
    </cfRule>
  </conditionalFormatting>
  <conditionalFormatting sqref="AA42">
    <cfRule type="expression" dxfId="3822" priority="417">
      <formula>AND(OR(U37="A",U37="C",U37="D"),X42=0,Y42=0,AA42=0)</formula>
    </cfRule>
    <cfRule type="expression" dxfId="3821" priority="447">
      <formula>OR(U37="B",U37="F",U37="G")</formula>
    </cfRule>
    <cfRule type="expression" dxfId="3820" priority="443">
      <formula>OR(U37="A",U37="C",U37="D",U37="E")</formula>
    </cfRule>
  </conditionalFormatting>
  <conditionalFormatting sqref="AA43">
    <cfRule type="expression" dxfId="3819" priority="450">
      <formula>U37="A"</formula>
    </cfRule>
    <cfRule type="expression" dxfId="3818" priority="401">
      <formula>U37="C"</formula>
    </cfRule>
    <cfRule type="expression" dxfId="3817" priority="429">
      <formula>U37="D"</formula>
    </cfRule>
    <cfRule type="expression" dxfId="3816" priority="431">
      <formula>OR(U37="B",U37="C")</formula>
    </cfRule>
  </conditionalFormatting>
  <conditionalFormatting sqref="AA44">
    <cfRule type="expression" dxfId="3815" priority="433">
      <formula>U37="A"</formula>
    </cfRule>
  </conditionalFormatting>
  <conditionalFormatting sqref="AA52">
    <cfRule type="expression" dxfId="3814" priority="248">
      <formula>OR(U47="A",U47="C",U47="D",U47="E")</formula>
    </cfRule>
    <cfRule type="expression" dxfId="3813" priority="222">
      <formula>AND(OR(U47="A",U47="C",U47="D"),X52=0,Y52=0,AA52=0)</formula>
    </cfRule>
    <cfRule type="expression" dxfId="3812" priority="252">
      <formula>OR(U47="B",U47="F",U47="G")</formula>
    </cfRule>
  </conditionalFormatting>
  <conditionalFormatting sqref="AA53">
    <cfRule type="expression" dxfId="3811" priority="255">
      <formula>U47="A"</formula>
    </cfRule>
    <cfRule type="expression" dxfId="3810" priority="236">
      <formula>OR(U47="B",U47="C")</formula>
    </cfRule>
    <cfRule type="expression" dxfId="3809" priority="206">
      <formula>U47="C"</formula>
    </cfRule>
    <cfRule type="expression" dxfId="3808" priority="234">
      <formula>U47="D"</formula>
    </cfRule>
  </conditionalFormatting>
  <conditionalFormatting sqref="AA54">
    <cfRule type="expression" dxfId="3807" priority="238">
      <formula>U47="A"</formula>
    </cfRule>
  </conditionalFormatting>
  <conditionalFormatting sqref="AA62">
    <cfRule type="expression" dxfId="3806" priority="183">
      <formula>OR(U57="A",U57="C",U57="D",U57="E")</formula>
    </cfRule>
    <cfRule type="expression" dxfId="3805" priority="187">
      <formula>OR(U57="B",U57="F",U57="G")</formula>
    </cfRule>
    <cfRule type="expression" dxfId="3804" priority="157">
      <formula>AND(OR(U57="A",U57="C",U57="D"),X62=0,Y62=0,AA62=0)</formula>
    </cfRule>
  </conditionalFormatting>
  <conditionalFormatting sqref="AA63">
    <cfRule type="expression" dxfId="3803" priority="169">
      <formula>U57="D"</formula>
    </cfRule>
    <cfRule type="expression" dxfId="3802" priority="141">
      <formula>U57="C"</formula>
    </cfRule>
    <cfRule type="expression" dxfId="3801" priority="171">
      <formula>OR(U57="B",U57="C")</formula>
    </cfRule>
    <cfRule type="expression" dxfId="3800" priority="190">
      <formula>U57="A"</formula>
    </cfRule>
  </conditionalFormatting>
  <conditionalFormatting sqref="AA64">
    <cfRule type="expression" dxfId="3799" priority="173">
      <formula>U57="A"</formula>
    </cfRule>
  </conditionalFormatting>
  <conditionalFormatting sqref="AA8:AB8">
    <cfRule type="expression" dxfId="3798" priority="616">
      <formula>AND(Y8=0,AA8=0)</formula>
    </cfRule>
  </conditionalFormatting>
  <conditionalFormatting sqref="AA18:AB18">
    <cfRule type="expression" dxfId="3797" priority="611">
      <formula>AND(Y18=0,AA18=0)</formula>
    </cfRule>
  </conditionalFormatting>
  <conditionalFormatting sqref="AA28:AB28">
    <cfRule type="expression" dxfId="3796" priority="596">
      <formula>AND(Y28=0,AA28=0)</formula>
    </cfRule>
  </conditionalFormatting>
  <conditionalFormatting sqref="AA41:AB41">
    <cfRule type="expression" dxfId="3795" priority="1314">
      <formula>AND(Y41=0,AA41=0)</formula>
    </cfRule>
  </conditionalFormatting>
  <conditionalFormatting sqref="AA51:AB51">
    <cfRule type="expression" dxfId="3794" priority="1087">
      <formula>AND(Y51=0,AA51=0)</formula>
    </cfRule>
  </conditionalFormatting>
  <conditionalFormatting sqref="AA61:AB61">
    <cfRule type="expression" dxfId="3793" priority="856">
      <formula>AND(Y61=0,AA61=0)</formula>
    </cfRule>
  </conditionalFormatting>
  <conditionalFormatting sqref="AB40">
    <cfRule type="expression" dxfId="3792" priority="1252">
      <formula>AB40=0</formula>
    </cfRule>
  </conditionalFormatting>
  <conditionalFormatting sqref="AB42">
    <cfRule type="expression" dxfId="3791" priority="397">
      <formula>U37="G"</formula>
    </cfRule>
    <cfRule type="expression" dxfId="3790" priority="398">
      <formula>OR(U37="D",U37="E")</formula>
    </cfRule>
  </conditionalFormatting>
  <conditionalFormatting sqref="AB43">
    <cfRule type="expression" dxfId="3789" priority="399">
      <formula>U37="D"</formula>
    </cfRule>
  </conditionalFormatting>
  <conditionalFormatting sqref="AB44">
    <cfRule type="expression" dxfId="3788" priority="393">
      <formula>AND(Y44=0,Z44=0,AA44=0,AB44=0)</formula>
    </cfRule>
    <cfRule type="expression" dxfId="3787" priority="392">
      <formula>X37="A"</formula>
    </cfRule>
  </conditionalFormatting>
  <conditionalFormatting sqref="AB50">
    <cfRule type="expression" dxfId="3786" priority="1021">
      <formula>AB50=0</formula>
    </cfRule>
  </conditionalFormatting>
  <conditionalFormatting sqref="AB52">
    <cfRule type="expression" dxfId="3785" priority="202">
      <formula>U47="G"</formula>
    </cfRule>
    <cfRule type="expression" dxfId="3784" priority="203">
      <formula>OR(U47="D",U47="E")</formula>
    </cfRule>
  </conditionalFormatting>
  <conditionalFormatting sqref="AB53">
    <cfRule type="expression" dxfId="3783" priority="204">
      <formula>U47="D"</formula>
    </cfRule>
  </conditionalFormatting>
  <conditionalFormatting sqref="AB54">
    <cfRule type="expression" dxfId="3782" priority="198">
      <formula>AND(Y54=0,Z54=0,AA54=0,AB54=0)</formula>
    </cfRule>
    <cfRule type="expression" dxfId="3781" priority="197">
      <formula>X47="A"</formula>
    </cfRule>
  </conditionalFormatting>
  <conditionalFormatting sqref="AB60">
    <cfRule type="expression" dxfId="3780" priority="790">
      <formula>AB60=0</formula>
    </cfRule>
  </conditionalFormatting>
  <conditionalFormatting sqref="AB62">
    <cfRule type="expression" dxfId="3779" priority="138">
      <formula>OR(U57="D",U57="E")</formula>
    </cfRule>
    <cfRule type="expression" dxfId="3778" priority="137">
      <formula>U57="G"</formula>
    </cfRule>
  </conditionalFormatting>
  <conditionalFormatting sqref="AB63">
    <cfRule type="expression" dxfId="3777" priority="139">
      <formula>U57="D"</formula>
    </cfRule>
  </conditionalFormatting>
  <conditionalFormatting sqref="AB64">
    <cfRule type="expression" dxfId="3776" priority="132">
      <formula>X57="A"</formula>
    </cfRule>
    <cfRule type="expression" dxfId="3775" priority="133">
      <formula>AND(Y64=0,Z64=0,AA64=0,AB64=0)</formula>
    </cfRule>
  </conditionalFormatting>
  <conditionalFormatting sqref="AC43">
    <cfRule type="expression" dxfId="3774" priority="430">
      <formula>OR(U37="B",U37="C")</formula>
    </cfRule>
    <cfRule type="expression" dxfId="3773" priority="428">
      <formula>U37="D"</formula>
    </cfRule>
  </conditionalFormatting>
  <conditionalFormatting sqref="AC44">
    <cfRule type="expression" dxfId="3772" priority="432">
      <formula>U37="A"</formula>
    </cfRule>
  </conditionalFormatting>
  <conditionalFormatting sqref="AC53">
    <cfRule type="expression" dxfId="3771" priority="235">
      <formula>OR(U47="B",U47="C")</formula>
    </cfRule>
    <cfRule type="expression" dxfId="3770" priority="233">
      <formula>U47="D"</formula>
    </cfRule>
  </conditionalFormatting>
  <conditionalFormatting sqref="AC54">
    <cfRule type="expression" dxfId="3769" priority="237">
      <formula>U47="A"</formula>
    </cfRule>
  </conditionalFormatting>
  <conditionalFormatting sqref="AC63">
    <cfRule type="expression" dxfId="3768" priority="170">
      <formula>OR(U57="B",U57="C")</formula>
    </cfRule>
    <cfRule type="expression" dxfId="3767" priority="168">
      <formula>U57="D"</formula>
    </cfRule>
  </conditionalFormatting>
  <conditionalFormatting sqref="AC64">
    <cfRule type="expression" dxfId="3766" priority="172">
      <formula>U57="A"</formula>
    </cfRule>
  </conditionalFormatting>
  <conditionalFormatting sqref="AK57:AK65">
    <cfRule type="cellIs" dxfId="3765" priority="778" operator="equal">
      <formula>"natu"</formula>
    </cfRule>
    <cfRule type="cellIs" dxfId="3764" priority="779" operator="equal">
      <formula>"haru"</formula>
    </cfRule>
  </conditionalFormatting>
  <conditionalFormatting sqref="AM57:AM65">
    <cfRule type="cellIs" dxfId="3763" priority="776" operator="equal">
      <formula>"huyu"</formula>
    </cfRule>
    <cfRule type="cellIs" dxfId="3762" priority="777" operator="equal">
      <formula>"aki"</formula>
    </cfRule>
  </conditionalFormatting>
  <conditionalFormatting sqref="BB1:BB9">
    <cfRule type="expression" dxfId="3761" priority="1730">
      <formula>AND(BO1=0,BP1=0,BQ1=0)</formula>
    </cfRule>
  </conditionalFormatting>
  <conditionalFormatting sqref="BF1:BF9">
    <cfRule type="expression" dxfId="3760" priority="775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43892-4255-434C-ACF3-52D1A509D54F}">
  <sheetPr>
    <pageSetUpPr fitToPage="1"/>
  </sheetPr>
  <dimension ref="A1:DK180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1" t="s">
        <v>84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2">
        <v>1</v>
      </c>
      <c r="AC1" s="112"/>
      <c r="AD1" s="112"/>
      <c r="AG1" s="3" t="str">
        <f t="shared" ref="AG1:AG9" ca="1" si="0">IF(AND(BD1=0,BE1=0),"E",IF(AND(BE1=0,BF1=0),"F",IF(AND(BD1=0,BF1=0),"G",IF(BF1=0,"B",IF(BE1=0,"C",IF(BD1=0,"D","A"))))))</f>
        <v>D</v>
      </c>
      <c r="AH1" s="3"/>
      <c r="AI1" s="5" t="s">
        <v>2</v>
      </c>
      <c r="AJ1" s="6">
        <f ca="1">AT1*AP1</f>
        <v>0.03</v>
      </c>
      <c r="AK1" s="6" t="str">
        <f t="shared" ref="AK1:AM9" si="1">AU1</f>
        <v>×</v>
      </c>
      <c r="AL1" s="6">
        <f t="shared" ca="1" si="1"/>
        <v>64</v>
      </c>
      <c r="AM1" s="6" t="str">
        <f t="shared" si="1"/>
        <v>＝</v>
      </c>
      <c r="AN1" s="78">
        <f ca="1">AX1*AP1</f>
        <v>1.92</v>
      </c>
      <c r="AO1" s="5"/>
      <c r="AP1" s="76">
        <f ca="1">IF(AQ1=1,1/10,1/100)</f>
        <v>0.01</v>
      </c>
      <c r="AQ1" s="77">
        <f t="shared" ref="AQ1:AQ9" ca="1" si="2">RANDBETWEEN(2,2)</f>
        <v>2</v>
      </c>
      <c r="AR1" s="4"/>
      <c r="AS1" s="5" t="s">
        <v>2</v>
      </c>
      <c r="AT1" s="6">
        <f t="shared" ref="AT1:AT9" ca="1" si="3">AZ1*100+BA1*10+BB1</f>
        <v>3</v>
      </c>
      <c r="AU1" s="6" t="s">
        <v>1</v>
      </c>
      <c r="AV1" s="6">
        <f t="shared" ref="AV1:AV9" ca="1" si="4">BD1*100+BE1*10+BF1</f>
        <v>64</v>
      </c>
      <c r="AW1" s="6" t="s">
        <v>3</v>
      </c>
      <c r="AX1" s="6">
        <f ca="1">AT1*AV1</f>
        <v>192</v>
      </c>
      <c r="AY1" s="5"/>
      <c r="AZ1" s="6">
        <f ca="1">BO1</f>
        <v>0</v>
      </c>
      <c r="BA1" s="7">
        <f t="shared" ref="BA1:BA9" ca="1" si="5">BP1</f>
        <v>0</v>
      </c>
      <c r="BB1" s="8">
        <f ca="1">IF(AND(BO1=0,BP1=0,BQ1=0),RANDBETWEEN(2,9),BQ1)</f>
        <v>3</v>
      </c>
      <c r="BC1" s="5"/>
      <c r="BD1" s="6">
        <f t="shared" ref="BD1:BE9" ca="1" si="6">BS1</f>
        <v>0</v>
      </c>
      <c r="BE1" s="7">
        <f ca="1">BT1</f>
        <v>6</v>
      </c>
      <c r="BF1" s="8">
        <f ca="1">IF(AND(BS1=0,BT1=0,BU1=0),RANDBETWEEN(2,9),BU1)</f>
        <v>4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1</v>
      </c>
      <c r="BL1" s="6">
        <f ca="1">MOD(ROUNDDOWN($AX1/10,0),10)</f>
        <v>9</v>
      </c>
      <c r="BM1" s="6">
        <f ca="1">MOD(ROUNDDOWN($AX1/1,0),10)</f>
        <v>2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0</v>
      </c>
      <c r="BQ1" s="6">
        <f t="shared" ref="BQ1:BQ9" ca="1" si="9">VLOOKUP($DG1,$DI$1:$DK$100,2,FALSE)</f>
        <v>3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6</v>
      </c>
      <c r="BU1" s="6">
        <f t="shared" ref="BU1:BU9" ca="1" si="12">VLOOKUP($DG1,$DI$1:$DK$100,3,FALSE)</f>
        <v>4</v>
      </c>
      <c r="CQ1" s="9" t="s">
        <v>12</v>
      </c>
      <c r="CR1" s="10">
        <f ca="1">RAND()</f>
        <v>0.43045564220197463</v>
      </c>
      <c r="CS1" s="11">
        <f t="shared" ref="CS1:CS10" ca="1" si="13">RANK(CR1,$CR$1:$CR$106,)</f>
        <v>6</v>
      </c>
      <c r="CT1" s="5"/>
      <c r="CU1" s="5">
        <v>1</v>
      </c>
      <c r="CV1" s="1">
        <v>0</v>
      </c>
      <c r="CW1" s="1">
        <v>0</v>
      </c>
      <c r="CX1" s="12" t="s">
        <v>13</v>
      </c>
      <c r="CY1" s="10">
        <f ca="1">RAND()</f>
        <v>0.58604521681815036</v>
      </c>
      <c r="CZ1" s="11">
        <f t="shared" ref="CZ1:CZ9" ca="1" si="14">RANK(CY1,$CY$1:$CY$100,)</f>
        <v>6</v>
      </c>
      <c r="DA1" s="5"/>
      <c r="DB1" s="5">
        <v>1</v>
      </c>
      <c r="DC1" s="1">
        <v>0</v>
      </c>
      <c r="DD1" s="1">
        <v>1</v>
      </c>
      <c r="DE1" s="9" t="s">
        <v>14</v>
      </c>
      <c r="DF1" s="10">
        <f ca="1">RAND()</f>
        <v>0.64510330697020835</v>
      </c>
      <c r="DG1" s="11">
        <f t="shared" ref="DG1:DG64" ca="1" si="15">RANK(DF1,$DF$1:$DF$100,)</f>
        <v>25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3" t="s">
        <v>0</v>
      </c>
      <c r="C2" s="114"/>
      <c r="D2" s="114"/>
      <c r="E2" s="114"/>
      <c r="F2" s="114"/>
      <c r="G2" s="114"/>
      <c r="H2" s="114"/>
      <c r="I2" s="115"/>
      <c r="J2" s="113" t="s">
        <v>41</v>
      </c>
      <c r="K2" s="114"/>
      <c r="L2" s="114"/>
      <c r="M2" s="114"/>
      <c r="N2" s="116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5"/>
      <c r="AG2" s="3" t="str">
        <f t="shared" ca="1" si="0"/>
        <v>D</v>
      </c>
      <c r="AH2" s="3"/>
      <c r="AI2" s="5" t="s">
        <v>4</v>
      </c>
      <c r="AJ2" s="6">
        <f t="shared" ref="AJ2:AJ9" ca="1" si="16">AT2*AP2</f>
        <v>0.03</v>
      </c>
      <c r="AK2" s="6" t="str">
        <f t="shared" si="1"/>
        <v>×</v>
      </c>
      <c r="AL2" s="6">
        <f t="shared" ca="1" si="1"/>
        <v>28</v>
      </c>
      <c r="AM2" s="6" t="str">
        <f t="shared" si="1"/>
        <v>＝</v>
      </c>
      <c r="AN2" s="78">
        <f t="shared" ref="AN2:AN9" ca="1" si="17">AX2*AP2</f>
        <v>0.84</v>
      </c>
      <c r="AO2" s="5"/>
      <c r="AP2" s="76">
        <f t="shared" ref="AP2:AP9" ca="1" si="18">IF(AQ2=1,1/10,1/100)</f>
        <v>0.01</v>
      </c>
      <c r="AQ2" s="77">
        <f t="shared" ca="1" si="2"/>
        <v>2</v>
      </c>
      <c r="AS2" s="5" t="s">
        <v>4</v>
      </c>
      <c r="AT2" s="6">
        <f t="shared" ca="1" si="3"/>
        <v>3</v>
      </c>
      <c r="AU2" s="6" t="s">
        <v>1</v>
      </c>
      <c r="AV2" s="6">
        <f t="shared" ca="1" si="4"/>
        <v>28</v>
      </c>
      <c r="AW2" s="6" t="s">
        <v>3</v>
      </c>
      <c r="AX2" s="6">
        <f t="shared" ref="AX2:AX9" ca="1" si="19">AT2*AV2</f>
        <v>84</v>
      </c>
      <c r="AY2" s="5"/>
      <c r="AZ2" s="6">
        <f t="shared" ref="AZ2:AZ9" ca="1" si="20">BO2</f>
        <v>0</v>
      </c>
      <c r="BA2" s="7">
        <f t="shared" ca="1" si="5"/>
        <v>0</v>
      </c>
      <c r="BB2" s="8">
        <f t="shared" ref="BB2:BB9" ca="1" si="21">IF(AND(BO2=0,BP2=0,BQ2=0),RANDBETWEEN(2,9),BQ2)</f>
        <v>3</v>
      </c>
      <c r="BC2" s="5"/>
      <c r="BD2" s="6">
        <f t="shared" ca="1" si="6"/>
        <v>0</v>
      </c>
      <c r="BE2" s="7">
        <f t="shared" ca="1" si="6"/>
        <v>2</v>
      </c>
      <c r="BF2" s="8">
        <f t="shared" ref="BF2:BF9" ca="1" si="22">IF(AND(BS2=0,BT2=0,BU2=0),RANDBETWEEN(2,9),BU2)</f>
        <v>8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0</v>
      </c>
      <c r="BL2" s="6">
        <f t="shared" ref="BL2:BL9" ca="1" si="27">MOD(ROUNDDOWN($AX2/10,0),10)</f>
        <v>8</v>
      </c>
      <c r="BM2" s="6">
        <f t="shared" ref="BM2:BM9" ca="1" si="28">MOD(ROUNDDOWN($AX2/1,0),10)</f>
        <v>4</v>
      </c>
      <c r="BO2" s="6">
        <f t="shared" ca="1" si="7"/>
        <v>0</v>
      </c>
      <c r="BP2" s="6">
        <f t="shared" ca="1" si="8"/>
        <v>0</v>
      </c>
      <c r="BQ2" s="6">
        <f t="shared" ca="1" si="9"/>
        <v>3</v>
      </c>
      <c r="BR2" s="5"/>
      <c r="BS2" s="6">
        <f t="shared" ca="1" si="10"/>
        <v>0</v>
      </c>
      <c r="BT2" s="6">
        <f t="shared" ca="1" si="11"/>
        <v>2</v>
      </c>
      <c r="BU2" s="6">
        <f t="shared" ca="1" si="12"/>
        <v>8</v>
      </c>
      <c r="CR2" s="10">
        <f t="shared" ref="CR2:CR10" ca="1" si="29">RAND()</f>
        <v>0.73151673827595054</v>
      </c>
      <c r="CS2" s="11">
        <f t="shared" ca="1" si="13"/>
        <v>2</v>
      </c>
      <c r="CT2" s="5"/>
      <c r="CU2" s="5">
        <v>2</v>
      </c>
      <c r="CV2" s="1">
        <v>0</v>
      </c>
      <c r="CW2" s="1">
        <v>0</v>
      </c>
      <c r="CX2" s="5"/>
      <c r="CY2" s="10">
        <f t="shared" ref="CY2:CY9" ca="1" si="30">RAND()</f>
        <v>0.77392089151849242</v>
      </c>
      <c r="CZ2" s="11">
        <f t="shared" ca="1" si="14"/>
        <v>2</v>
      </c>
      <c r="DA2" s="5"/>
      <c r="DB2" s="5">
        <v>2</v>
      </c>
      <c r="DC2" s="1">
        <v>0</v>
      </c>
      <c r="DD2" s="1">
        <v>2</v>
      </c>
      <c r="DF2" s="10">
        <f t="shared" ref="DF2:DF65" ca="1" si="31">RAND()</f>
        <v>0.57894948997746309</v>
      </c>
      <c r="DG2" s="11">
        <f t="shared" ca="1" si="15"/>
        <v>29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D</v>
      </c>
      <c r="AH3" s="3"/>
      <c r="AI3" s="5" t="s">
        <v>5</v>
      </c>
      <c r="AJ3" s="6">
        <f t="shared" ca="1" si="16"/>
        <v>0.06</v>
      </c>
      <c r="AK3" s="6" t="str">
        <f t="shared" si="1"/>
        <v>×</v>
      </c>
      <c r="AL3" s="6">
        <f t="shared" ca="1" si="1"/>
        <v>39</v>
      </c>
      <c r="AM3" s="6" t="str">
        <f t="shared" si="1"/>
        <v>＝</v>
      </c>
      <c r="AN3" s="78">
        <f t="shared" ca="1" si="17"/>
        <v>2.34</v>
      </c>
      <c r="AO3" s="5"/>
      <c r="AP3" s="76">
        <f t="shared" ca="1" si="18"/>
        <v>0.01</v>
      </c>
      <c r="AQ3" s="77">
        <f t="shared" ca="1" si="2"/>
        <v>2</v>
      </c>
      <c r="AS3" s="5" t="s">
        <v>5</v>
      </c>
      <c r="AT3" s="6">
        <f t="shared" ca="1" si="3"/>
        <v>6</v>
      </c>
      <c r="AU3" s="6" t="s">
        <v>1</v>
      </c>
      <c r="AV3" s="6">
        <f t="shared" ca="1" si="4"/>
        <v>39</v>
      </c>
      <c r="AW3" s="6" t="s">
        <v>3</v>
      </c>
      <c r="AX3" s="6">
        <f t="shared" ca="1" si="19"/>
        <v>234</v>
      </c>
      <c r="AY3" s="5"/>
      <c r="AZ3" s="6">
        <f t="shared" ca="1" si="20"/>
        <v>0</v>
      </c>
      <c r="BA3" s="7">
        <f t="shared" ca="1" si="5"/>
        <v>0</v>
      </c>
      <c r="BB3" s="8">
        <f t="shared" ca="1" si="21"/>
        <v>6</v>
      </c>
      <c r="BC3" s="5"/>
      <c r="BD3" s="6">
        <f t="shared" ca="1" si="6"/>
        <v>0</v>
      </c>
      <c r="BE3" s="7">
        <f t="shared" ca="1" si="6"/>
        <v>3</v>
      </c>
      <c r="BF3" s="8">
        <f t="shared" ca="1" si="22"/>
        <v>9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2</v>
      </c>
      <c r="BL3" s="6">
        <f t="shared" ca="1" si="27"/>
        <v>3</v>
      </c>
      <c r="BM3" s="6">
        <f t="shared" ca="1" si="28"/>
        <v>4</v>
      </c>
      <c r="BO3" s="6">
        <f t="shared" ca="1" si="7"/>
        <v>0</v>
      </c>
      <c r="BP3" s="6">
        <f t="shared" ca="1" si="8"/>
        <v>0</v>
      </c>
      <c r="BQ3" s="6">
        <f t="shared" ca="1" si="9"/>
        <v>6</v>
      </c>
      <c r="BR3" s="5"/>
      <c r="BS3" s="6">
        <f t="shared" ca="1" si="10"/>
        <v>0</v>
      </c>
      <c r="BT3" s="6">
        <f t="shared" ca="1" si="11"/>
        <v>3</v>
      </c>
      <c r="BU3" s="6">
        <f t="shared" ca="1" si="12"/>
        <v>9</v>
      </c>
      <c r="CR3" s="10">
        <f t="shared" ca="1" si="29"/>
        <v>0.54141407927760388</v>
      </c>
      <c r="CS3" s="11">
        <f t="shared" ca="1" si="13"/>
        <v>4</v>
      </c>
      <c r="CT3" s="5"/>
      <c r="CU3" s="5">
        <v>3</v>
      </c>
      <c r="CV3" s="1">
        <v>0</v>
      </c>
      <c r="CW3" s="1">
        <v>0</v>
      </c>
      <c r="CX3" s="5"/>
      <c r="CY3" s="10">
        <f t="shared" ca="1" si="30"/>
        <v>0.76019575635010128</v>
      </c>
      <c r="CZ3" s="11">
        <f t="shared" ca="1" si="14"/>
        <v>3</v>
      </c>
      <c r="DA3" s="5"/>
      <c r="DB3" s="5">
        <v>3</v>
      </c>
      <c r="DC3" s="1">
        <v>0</v>
      </c>
      <c r="DD3" s="1">
        <v>3</v>
      </c>
      <c r="DF3" s="10">
        <f t="shared" ca="1" si="31"/>
        <v>0.2956078482596346</v>
      </c>
      <c r="DG3" s="11">
        <f t="shared" ca="1" si="15"/>
        <v>60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D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D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D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D</v>
      </c>
      <c r="AH4" s="3"/>
      <c r="AI4" s="5" t="s">
        <v>6</v>
      </c>
      <c r="AJ4" s="6">
        <f t="shared" ca="1" si="16"/>
        <v>7.0000000000000007E-2</v>
      </c>
      <c r="AK4" s="6" t="str">
        <f t="shared" si="1"/>
        <v>×</v>
      </c>
      <c r="AL4" s="6">
        <f t="shared" ca="1" si="1"/>
        <v>53</v>
      </c>
      <c r="AM4" s="6" t="str">
        <f t="shared" si="1"/>
        <v>＝</v>
      </c>
      <c r="AN4" s="78">
        <f t="shared" ca="1" si="17"/>
        <v>3.71</v>
      </c>
      <c r="AO4" s="5"/>
      <c r="AP4" s="76">
        <f t="shared" ca="1" si="18"/>
        <v>0.01</v>
      </c>
      <c r="AQ4" s="77">
        <f t="shared" ca="1" si="2"/>
        <v>2</v>
      </c>
      <c r="AS4" s="5" t="s">
        <v>6</v>
      </c>
      <c r="AT4" s="6">
        <f t="shared" ca="1" si="3"/>
        <v>7</v>
      </c>
      <c r="AU4" s="6" t="s">
        <v>1</v>
      </c>
      <c r="AV4" s="6">
        <f t="shared" ca="1" si="4"/>
        <v>53</v>
      </c>
      <c r="AW4" s="6" t="s">
        <v>3</v>
      </c>
      <c r="AX4" s="6">
        <f t="shared" ca="1" si="19"/>
        <v>371</v>
      </c>
      <c r="AY4" s="5"/>
      <c r="AZ4" s="6">
        <f t="shared" ca="1" si="20"/>
        <v>0</v>
      </c>
      <c r="BA4" s="7">
        <f t="shared" ca="1" si="5"/>
        <v>0</v>
      </c>
      <c r="BB4" s="8">
        <f t="shared" ca="1" si="21"/>
        <v>7</v>
      </c>
      <c r="BC4" s="5"/>
      <c r="BD4" s="6">
        <f t="shared" ca="1" si="6"/>
        <v>0</v>
      </c>
      <c r="BE4" s="7">
        <f t="shared" ca="1" si="6"/>
        <v>5</v>
      </c>
      <c r="BF4" s="8">
        <f t="shared" ca="1" si="22"/>
        <v>3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3</v>
      </c>
      <c r="BL4" s="6">
        <f t="shared" ca="1" si="27"/>
        <v>7</v>
      </c>
      <c r="BM4" s="6">
        <f t="shared" ca="1" si="28"/>
        <v>1</v>
      </c>
      <c r="BO4" s="6">
        <f t="shared" ca="1" si="7"/>
        <v>0</v>
      </c>
      <c r="BP4" s="6">
        <f t="shared" ca="1" si="8"/>
        <v>0</v>
      </c>
      <c r="BQ4" s="6">
        <f t="shared" ca="1" si="9"/>
        <v>7</v>
      </c>
      <c r="BR4" s="5"/>
      <c r="BS4" s="6">
        <f t="shared" ca="1" si="10"/>
        <v>0</v>
      </c>
      <c r="BT4" s="6">
        <f t="shared" ca="1" si="11"/>
        <v>5</v>
      </c>
      <c r="BU4" s="6">
        <f t="shared" ca="1" si="12"/>
        <v>3</v>
      </c>
      <c r="CR4" s="10">
        <f t="shared" ca="1" si="29"/>
        <v>0.81712828620989242</v>
      </c>
      <c r="CS4" s="11">
        <f t="shared" ca="1" si="13"/>
        <v>1</v>
      </c>
      <c r="CT4" s="5"/>
      <c r="CU4" s="5">
        <v>4</v>
      </c>
      <c r="CV4" s="1">
        <v>0</v>
      </c>
      <c r="CW4" s="1">
        <v>0</v>
      </c>
      <c r="CX4" s="5"/>
      <c r="CY4" s="10">
        <f t="shared" ca="1" si="30"/>
        <v>0.59435587390067746</v>
      </c>
      <c r="CZ4" s="11">
        <f t="shared" ca="1" si="14"/>
        <v>5</v>
      </c>
      <c r="DA4" s="5"/>
      <c r="DB4" s="5">
        <v>4</v>
      </c>
      <c r="DC4" s="1">
        <v>0</v>
      </c>
      <c r="DD4" s="1">
        <v>4</v>
      </c>
      <c r="DF4" s="10">
        <f t="shared" ca="1" si="31"/>
        <v>0.25526643689145223</v>
      </c>
      <c r="DG4" s="11">
        <f t="shared" ca="1" si="15"/>
        <v>64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19" t="str">
        <f ca="1">AJ1&amp;AK1&amp;AL1&amp;AM1</f>
        <v>0.03×64＝</v>
      </c>
      <c r="C5" s="120"/>
      <c r="D5" s="120"/>
      <c r="E5" s="120"/>
      <c r="F5" s="120"/>
      <c r="G5" s="117">
        <f ca="1">AN1</f>
        <v>1.92</v>
      </c>
      <c r="H5" s="117"/>
      <c r="I5" s="118"/>
      <c r="J5" s="22"/>
      <c r="K5" s="21"/>
      <c r="L5" s="119" t="str">
        <f ca="1">AJ2&amp;AK2&amp;AL2&amp;AM2</f>
        <v>0.03×28＝</v>
      </c>
      <c r="M5" s="120"/>
      <c r="N5" s="120"/>
      <c r="O5" s="120"/>
      <c r="P5" s="120"/>
      <c r="Q5" s="117">
        <f ca="1">AN2</f>
        <v>0.84</v>
      </c>
      <c r="R5" s="117"/>
      <c r="S5" s="118"/>
      <c r="T5" s="22"/>
      <c r="U5" s="21"/>
      <c r="V5" s="119" t="str">
        <f ca="1">AJ3&amp;AK3&amp;AL3&amp;AM3</f>
        <v>0.06×39＝</v>
      </c>
      <c r="W5" s="120"/>
      <c r="X5" s="120"/>
      <c r="Y5" s="120"/>
      <c r="Z5" s="120"/>
      <c r="AA5" s="117">
        <f ca="1">AN3</f>
        <v>2.34</v>
      </c>
      <c r="AB5" s="117"/>
      <c r="AC5" s="118"/>
      <c r="AD5" s="23"/>
      <c r="AG5" s="3" t="str">
        <f t="shared" ca="1" si="0"/>
        <v>D</v>
      </c>
      <c r="AH5" s="3"/>
      <c r="AI5" s="5" t="s">
        <v>7</v>
      </c>
      <c r="AJ5" s="6">
        <f t="shared" ca="1" si="16"/>
        <v>0.02</v>
      </c>
      <c r="AK5" s="6" t="str">
        <f t="shared" si="1"/>
        <v>×</v>
      </c>
      <c r="AL5" s="6">
        <f t="shared" ca="1" si="1"/>
        <v>82</v>
      </c>
      <c r="AM5" s="6" t="str">
        <f t="shared" si="1"/>
        <v>＝</v>
      </c>
      <c r="AN5" s="78">
        <f t="shared" ca="1" si="17"/>
        <v>1.6400000000000001</v>
      </c>
      <c r="AO5" s="5"/>
      <c r="AP5" s="76">
        <f t="shared" ca="1" si="18"/>
        <v>0.01</v>
      </c>
      <c r="AQ5" s="77">
        <f t="shared" ca="1" si="2"/>
        <v>2</v>
      </c>
      <c r="AS5" s="5" t="s">
        <v>7</v>
      </c>
      <c r="AT5" s="6">
        <f t="shared" ca="1" si="3"/>
        <v>2</v>
      </c>
      <c r="AU5" s="6" t="s">
        <v>1</v>
      </c>
      <c r="AV5" s="6">
        <f t="shared" ca="1" si="4"/>
        <v>82</v>
      </c>
      <c r="AW5" s="6" t="s">
        <v>3</v>
      </c>
      <c r="AX5" s="6">
        <f t="shared" ca="1" si="19"/>
        <v>164</v>
      </c>
      <c r="AY5" s="5"/>
      <c r="AZ5" s="6">
        <f t="shared" ca="1" si="20"/>
        <v>0</v>
      </c>
      <c r="BA5" s="7">
        <f t="shared" ca="1" si="5"/>
        <v>0</v>
      </c>
      <c r="BB5" s="8">
        <f t="shared" ca="1" si="21"/>
        <v>2</v>
      </c>
      <c r="BC5" s="5"/>
      <c r="BD5" s="6">
        <f t="shared" ca="1" si="6"/>
        <v>0</v>
      </c>
      <c r="BE5" s="7">
        <f t="shared" ca="1" si="6"/>
        <v>8</v>
      </c>
      <c r="BF5" s="8">
        <f t="shared" ca="1" si="22"/>
        <v>2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1</v>
      </c>
      <c r="BL5" s="6">
        <f t="shared" ca="1" si="27"/>
        <v>6</v>
      </c>
      <c r="BM5" s="6">
        <f t="shared" ca="1" si="28"/>
        <v>4</v>
      </c>
      <c r="BO5" s="6">
        <f t="shared" ca="1" si="7"/>
        <v>0</v>
      </c>
      <c r="BP5" s="6">
        <f t="shared" ca="1" si="8"/>
        <v>0</v>
      </c>
      <c r="BQ5" s="6">
        <f t="shared" ca="1" si="9"/>
        <v>2</v>
      </c>
      <c r="BR5" s="5"/>
      <c r="BS5" s="6">
        <f t="shared" ca="1" si="10"/>
        <v>0</v>
      </c>
      <c r="BT5" s="6">
        <f t="shared" ca="1" si="11"/>
        <v>8</v>
      </c>
      <c r="BU5" s="6">
        <f t="shared" ca="1" si="12"/>
        <v>2</v>
      </c>
      <c r="CR5" s="10">
        <f t="shared" ca="1" si="29"/>
        <v>0.25151480227465228</v>
      </c>
      <c r="CS5" s="11">
        <f t="shared" ca="1" si="13"/>
        <v>8</v>
      </c>
      <c r="CT5" s="5"/>
      <c r="CU5" s="5">
        <v>5</v>
      </c>
      <c r="CV5" s="1">
        <v>0</v>
      </c>
      <c r="CW5" s="1">
        <v>0</v>
      </c>
      <c r="CX5" s="5"/>
      <c r="CY5" s="10">
        <f t="shared" ca="1" si="30"/>
        <v>0.17411527250608072</v>
      </c>
      <c r="CZ5" s="11">
        <f t="shared" ca="1" si="14"/>
        <v>8</v>
      </c>
      <c r="DA5" s="5"/>
      <c r="DB5" s="5">
        <v>5</v>
      </c>
      <c r="DC5" s="1">
        <v>0</v>
      </c>
      <c r="DD5" s="1">
        <v>5</v>
      </c>
      <c r="DF5" s="10">
        <f t="shared" ca="1" si="31"/>
        <v>0.84474607160738258</v>
      </c>
      <c r="DG5" s="11">
        <f t="shared" ca="1" si="15"/>
        <v>13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D</v>
      </c>
      <c r="AH6" s="3"/>
      <c r="AI6" s="5" t="s">
        <v>8</v>
      </c>
      <c r="AJ6" s="6">
        <f t="shared" ca="1" si="16"/>
        <v>0.06</v>
      </c>
      <c r="AK6" s="6" t="str">
        <f t="shared" si="1"/>
        <v>×</v>
      </c>
      <c r="AL6" s="6">
        <f t="shared" ca="1" si="1"/>
        <v>12</v>
      </c>
      <c r="AM6" s="6" t="str">
        <f t="shared" si="1"/>
        <v>＝</v>
      </c>
      <c r="AN6" s="78">
        <f t="shared" ca="1" si="17"/>
        <v>0.72</v>
      </c>
      <c r="AO6" s="5"/>
      <c r="AP6" s="76">
        <f t="shared" ca="1" si="18"/>
        <v>0.01</v>
      </c>
      <c r="AQ6" s="77">
        <f t="shared" ca="1" si="2"/>
        <v>2</v>
      </c>
      <c r="AS6" s="5" t="s">
        <v>8</v>
      </c>
      <c r="AT6" s="6">
        <f t="shared" ca="1" si="3"/>
        <v>6</v>
      </c>
      <c r="AU6" s="6" t="s">
        <v>1</v>
      </c>
      <c r="AV6" s="6">
        <f t="shared" ca="1" si="4"/>
        <v>12</v>
      </c>
      <c r="AW6" s="6" t="s">
        <v>3</v>
      </c>
      <c r="AX6" s="6">
        <f t="shared" ca="1" si="19"/>
        <v>72</v>
      </c>
      <c r="AY6" s="5"/>
      <c r="AZ6" s="6">
        <f t="shared" ca="1" si="20"/>
        <v>0</v>
      </c>
      <c r="BA6" s="7">
        <f t="shared" ca="1" si="5"/>
        <v>0</v>
      </c>
      <c r="BB6" s="8">
        <f t="shared" ca="1" si="21"/>
        <v>6</v>
      </c>
      <c r="BC6" s="5"/>
      <c r="BD6" s="6">
        <f t="shared" ca="1" si="6"/>
        <v>0</v>
      </c>
      <c r="BE6" s="7">
        <f t="shared" ca="1" si="6"/>
        <v>1</v>
      </c>
      <c r="BF6" s="8">
        <f t="shared" ca="1" si="22"/>
        <v>2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0</v>
      </c>
      <c r="BL6" s="6">
        <f t="shared" ca="1" si="27"/>
        <v>7</v>
      </c>
      <c r="BM6" s="6">
        <f t="shared" ca="1" si="28"/>
        <v>2</v>
      </c>
      <c r="BO6" s="6">
        <f t="shared" ca="1" si="7"/>
        <v>0</v>
      </c>
      <c r="BP6" s="6">
        <f t="shared" ca="1" si="8"/>
        <v>0</v>
      </c>
      <c r="BQ6" s="6">
        <f t="shared" ca="1" si="9"/>
        <v>6</v>
      </c>
      <c r="BR6" s="5"/>
      <c r="BS6" s="6">
        <f t="shared" ca="1" si="10"/>
        <v>0</v>
      </c>
      <c r="BT6" s="6">
        <f t="shared" ca="1" si="11"/>
        <v>1</v>
      </c>
      <c r="BU6" s="6">
        <f t="shared" ca="1" si="12"/>
        <v>2</v>
      </c>
      <c r="CR6" s="10">
        <f t="shared" ca="1" si="29"/>
        <v>8.400624726559891E-2</v>
      </c>
      <c r="CS6" s="11">
        <f t="shared" ca="1" si="13"/>
        <v>9</v>
      </c>
      <c r="CT6" s="5"/>
      <c r="CU6" s="5">
        <v>6</v>
      </c>
      <c r="CV6" s="1">
        <v>0</v>
      </c>
      <c r="CW6" s="1">
        <v>0</v>
      </c>
      <c r="CX6" s="5"/>
      <c r="CY6" s="10">
        <f t="shared" ca="1" si="30"/>
        <v>0.96347687259274806</v>
      </c>
      <c r="CZ6" s="11">
        <f t="shared" ca="1" si="14"/>
        <v>1</v>
      </c>
      <c r="DA6" s="5"/>
      <c r="DB6" s="5">
        <v>6</v>
      </c>
      <c r="DC6" s="1">
        <v>0</v>
      </c>
      <c r="DD6" s="1">
        <v>6</v>
      </c>
      <c r="DF6" s="10">
        <f t="shared" ca="1" si="31"/>
        <v>0.3454940721732771</v>
      </c>
      <c r="DG6" s="11">
        <f t="shared" ca="1" si="15"/>
        <v>53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108"/>
      <c r="E7" s="109">
        <f ca="1">$AZ1</f>
        <v>0</v>
      </c>
      <c r="F7" s="109" t="str">
        <f ca="1">IF(AQ1=2,".",)</f>
        <v>.</v>
      </c>
      <c r="G7" s="109">
        <f ca="1">$BA1</f>
        <v>0</v>
      </c>
      <c r="H7" s="109">
        <f ca="1">IF(AQ1=1,".",)</f>
        <v>0</v>
      </c>
      <c r="I7" s="109">
        <f ca="1">$BB1</f>
        <v>3</v>
      </c>
      <c r="J7" s="23"/>
      <c r="K7" s="26"/>
      <c r="L7" s="27"/>
      <c r="M7" s="27"/>
      <c r="N7" s="108"/>
      <c r="O7" s="109">
        <f ca="1">$AZ2</f>
        <v>0</v>
      </c>
      <c r="P7" s="109" t="str">
        <f ca="1">IF(AQ2=2,".",)</f>
        <v>.</v>
      </c>
      <c r="Q7" s="109">
        <f ca="1">$BA2</f>
        <v>0</v>
      </c>
      <c r="R7" s="109">
        <f ca="1">IF(AQ2=1,".",)</f>
        <v>0</v>
      </c>
      <c r="S7" s="109">
        <f ca="1">$BB2</f>
        <v>3</v>
      </c>
      <c r="T7" s="23"/>
      <c r="U7" s="26"/>
      <c r="V7" s="27"/>
      <c r="W7" s="27"/>
      <c r="X7" s="108"/>
      <c r="Y7" s="109">
        <f ca="1">$AZ3</f>
        <v>0</v>
      </c>
      <c r="Z7" s="109" t="str">
        <f ca="1">IF(AQ3=2,".",)</f>
        <v>.</v>
      </c>
      <c r="AA7" s="109">
        <f ca="1">$BA3</f>
        <v>0</v>
      </c>
      <c r="AB7" s="109">
        <f ca="1">IF(AQ3=1,".",)</f>
        <v>0</v>
      </c>
      <c r="AC7" s="109">
        <f ca="1">$BB3</f>
        <v>6</v>
      </c>
      <c r="AD7" s="23"/>
      <c r="AG7" s="3" t="str">
        <f t="shared" ca="1" si="0"/>
        <v>D</v>
      </c>
      <c r="AH7" s="3"/>
      <c r="AI7" s="5" t="s">
        <v>9</v>
      </c>
      <c r="AJ7" s="6">
        <f t="shared" ca="1" si="16"/>
        <v>0.01</v>
      </c>
      <c r="AK7" s="6" t="str">
        <f t="shared" si="1"/>
        <v>×</v>
      </c>
      <c r="AL7" s="6">
        <f t="shared" ca="1" si="1"/>
        <v>75</v>
      </c>
      <c r="AM7" s="6" t="str">
        <f t="shared" si="1"/>
        <v>＝</v>
      </c>
      <c r="AN7" s="78">
        <f t="shared" ca="1" si="17"/>
        <v>0.75</v>
      </c>
      <c r="AO7" s="5"/>
      <c r="AP7" s="76">
        <f t="shared" ca="1" si="18"/>
        <v>0.01</v>
      </c>
      <c r="AQ7" s="77">
        <f t="shared" ca="1" si="2"/>
        <v>2</v>
      </c>
      <c r="AS7" s="5" t="s">
        <v>9</v>
      </c>
      <c r="AT7" s="6">
        <f t="shared" ca="1" si="3"/>
        <v>1</v>
      </c>
      <c r="AU7" s="6" t="s">
        <v>1</v>
      </c>
      <c r="AV7" s="6">
        <f t="shared" ca="1" si="4"/>
        <v>75</v>
      </c>
      <c r="AW7" s="6" t="s">
        <v>3</v>
      </c>
      <c r="AX7" s="6">
        <f t="shared" ca="1" si="19"/>
        <v>75</v>
      </c>
      <c r="AY7" s="5"/>
      <c r="AZ7" s="6">
        <f t="shared" ca="1" si="20"/>
        <v>0</v>
      </c>
      <c r="BA7" s="7">
        <f t="shared" ca="1" si="5"/>
        <v>0</v>
      </c>
      <c r="BB7" s="8">
        <f t="shared" ca="1" si="21"/>
        <v>1</v>
      </c>
      <c r="BC7" s="5"/>
      <c r="BD7" s="6">
        <f t="shared" ca="1" si="6"/>
        <v>0</v>
      </c>
      <c r="BE7" s="7">
        <f t="shared" ca="1" si="6"/>
        <v>7</v>
      </c>
      <c r="BF7" s="8">
        <f t="shared" ca="1" si="22"/>
        <v>5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0</v>
      </c>
      <c r="BL7" s="6">
        <f t="shared" ca="1" si="27"/>
        <v>7</v>
      </c>
      <c r="BM7" s="6">
        <f t="shared" ca="1" si="28"/>
        <v>5</v>
      </c>
      <c r="BO7" s="6">
        <f t="shared" ca="1" si="7"/>
        <v>0</v>
      </c>
      <c r="BP7" s="6">
        <f t="shared" ca="1" si="8"/>
        <v>0</v>
      </c>
      <c r="BQ7" s="6">
        <f t="shared" ca="1" si="9"/>
        <v>1</v>
      </c>
      <c r="BR7" s="5"/>
      <c r="BS7" s="6">
        <f t="shared" ca="1" si="10"/>
        <v>0</v>
      </c>
      <c r="BT7" s="6">
        <f t="shared" ca="1" si="11"/>
        <v>7</v>
      </c>
      <c r="BU7" s="6">
        <f t="shared" ca="1" si="12"/>
        <v>5</v>
      </c>
      <c r="CR7" s="10">
        <f t="shared" ca="1" si="29"/>
        <v>0.45236285097835882</v>
      </c>
      <c r="CS7" s="11">
        <f t="shared" ca="1" si="13"/>
        <v>5</v>
      </c>
      <c r="CT7" s="5"/>
      <c r="CU7" s="5">
        <v>7</v>
      </c>
      <c r="CV7" s="1">
        <v>0</v>
      </c>
      <c r="CW7" s="1">
        <v>0</v>
      </c>
      <c r="CX7" s="5"/>
      <c r="CY7" s="10">
        <f t="shared" ca="1" si="30"/>
        <v>0.31345921436003554</v>
      </c>
      <c r="CZ7" s="11">
        <f t="shared" ca="1" si="14"/>
        <v>7</v>
      </c>
      <c r="DA7" s="5"/>
      <c r="DB7" s="5">
        <v>7</v>
      </c>
      <c r="DC7" s="1">
        <v>0</v>
      </c>
      <c r="DD7" s="1">
        <v>7</v>
      </c>
      <c r="DF7" s="10">
        <f t="shared" ca="1" si="31"/>
        <v>0.96684058498268921</v>
      </c>
      <c r="DG7" s="11">
        <f t="shared" ca="1" si="15"/>
        <v>6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0"/>
      <c r="C8" s="30"/>
      <c r="D8" s="110" t="s">
        <v>1</v>
      </c>
      <c r="E8" s="109"/>
      <c r="F8" s="109"/>
      <c r="G8" s="109">
        <f ca="1">$BE1</f>
        <v>6</v>
      </c>
      <c r="H8" s="109"/>
      <c r="I8" s="109">
        <f ca="1">$BF1</f>
        <v>4</v>
      </c>
      <c r="J8" s="23"/>
      <c r="K8" s="26"/>
      <c r="L8" s="30"/>
      <c r="M8" s="30"/>
      <c r="N8" s="110" t="s">
        <v>1</v>
      </c>
      <c r="O8" s="109"/>
      <c r="P8" s="109"/>
      <c r="Q8" s="109">
        <f ca="1">$BE2</f>
        <v>2</v>
      </c>
      <c r="R8" s="109"/>
      <c r="S8" s="109">
        <f ca="1">$BF2</f>
        <v>8</v>
      </c>
      <c r="T8" s="23"/>
      <c r="U8" s="26"/>
      <c r="V8" s="30"/>
      <c r="W8" s="30"/>
      <c r="X8" s="110" t="s">
        <v>1</v>
      </c>
      <c r="Y8" s="109"/>
      <c r="Z8" s="109"/>
      <c r="AA8" s="109">
        <f ca="1">$BE3</f>
        <v>3</v>
      </c>
      <c r="AB8" s="109"/>
      <c r="AC8" s="109">
        <f ca="1">$BF3</f>
        <v>9</v>
      </c>
      <c r="AD8" s="23"/>
      <c r="AG8" s="3" t="str">
        <f t="shared" ca="1" si="0"/>
        <v>D</v>
      </c>
      <c r="AH8" s="3"/>
      <c r="AI8" s="5" t="s">
        <v>10</v>
      </c>
      <c r="AJ8" s="6">
        <f t="shared" ca="1" si="16"/>
        <v>0.02</v>
      </c>
      <c r="AK8" s="6" t="str">
        <f t="shared" si="1"/>
        <v>×</v>
      </c>
      <c r="AL8" s="6">
        <f t="shared" ca="1" si="1"/>
        <v>48</v>
      </c>
      <c r="AM8" s="6" t="str">
        <f t="shared" si="1"/>
        <v>＝</v>
      </c>
      <c r="AN8" s="78">
        <f t="shared" ca="1" si="17"/>
        <v>0.96</v>
      </c>
      <c r="AO8" s="5"/>
      <c r="AP8" s="76">
        <f t="shared" ca="1" si="18"/>
        <v>0.01</v>
      </c>
      <c r="AQ8" s="77">
        <f t="shared" ca="1" si="2"/>
        <v>2</v>
      </c>
      <c r="AS8" s="5" t="s">
        <v>10</v>
      </c>
      <c r="AT8" s="6">
        <f t="shared" ca="1" si="3"/>
        <v>2</v>
      </c>
      <c r="AU8" s="6" t="s">
        <v>1</v>
      </c>
      <c r="AV8" s="6">
        <f t="shared" ca="1" si="4"/>
        <v>48</v>
      </c>
      <c r="AW8" s="6" t="s">
        <v>3</v>
      </c>
      <c r="AX8" s="6">
        <f t="shared" ca="1" si="19"/>
        <v>96</v>
      </c>
      <c r="AY8" s="5"/>
      <c r="AZ8" s="6">
        <f t="shared" ca="1" si="20"/>
        <v>0</v>
      </c>
      <c r="BA8" s="7">
        <f t="shared" ca="1" si="5"/>
        <v>0</v>
      </c>
      <c r="BB8" s="8">
        <f t="shared" ca="1" si="21"/>
        <v>2</v>
      </c>
      <c r="BC8" s="5"/>
      <c r="BD8" s="6">
        <f t="shared" ca="1" si="6"/>
        <v>0</v>
      </c>
      <c r="BE8" s="7">
        <f t="shared" ca="1" si="6"/>
        <v>4</v>
      </c>
      <c r="BF8" s="8">
        <f t="shared" ca="1" si="22"/>
        <v>8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0</v>
      </c>
      <c r="BL8" s="6">
        <f t="shared" ca="1" si="27"/>
        <v>9</v>
      </c>
      <c r="BM8" s="6">
        <f t="shared" ca="1" si="28"/>
        <v>6</v>
      </c>
      <c r="BO8" s="6">
        <f t="shared" ca="1" si="7"/>
        <v>0</v>
      </c>
      <c r="BP8" s="6">
        <f t="shared" ca="1" si="8"/>
        <v>0</v>
      </c>
      <c r="BQ8" s="6">
        <f t="shared" ca="1" si="9"/>
        <v>2</v>
      </c>
      <c r="BR8" s="5"/>
      <c r="BS8" s="6">
        <f t="shared" ca="1" si="10"/>
        <v>0</v>
      </c>
      <c r="BT8" s="6">
        <f t="shared" ca="1" si="11"/>
        <v>4</v>
      </c>
      <c r="BU8" s="6">
        <f t="shared" ca="1" si="12"/>
        <v>8</v>
      </c>
      <c r="CR8" s="10">
        <f t="shared" ca="1" si="29"/>
        <v>0.40952322122143048</v>
      </c>
      <c r="CS8" s="11">
        <f t="shared" ca="1" si="13"/>
        <v>7</v>
      </c>
      <c r="CT8" s="5"/>
      <c r="CU8" s="5">
        <v>8</v>
      </c>
      <c r="CV8" s="1">
        <v>0</v>
      </c>
      <c r="CW8" s="1">
        <v>0</v>
      </c>
      <c r="CX8" s="5"/>
      <c r="CY8" s="10">
        <f t="shared" ca="1" si="30"/>
        <v>0.65385624921928287</v>
      </c>
      <c r="CZ8" s="11">
        <f t="shared" ca="1" si="14"/>
        <v>4</v>
      </c>
      <c r="DA8" s="5"/>
      <c r="DB8" s="5">
        <v>8</v>
      </c>
      <c r="DC8" s="1">
        <v>0</v>
      </c>
      <c r="DD8" s="1">
        <v>8</v>
      </c>
      <c r="DF8" s="10">
        <f t="shared" ca="1" si="31"/>
        <v>0.74705847499833766</v>
      </c>
      <c r="DG8" s="11">
        <f t="shared" ca="1" si="15"/>
        <v>19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26"/>
      <c r="B9" s="38"/>
      <c r="C9" s="38"/>
      <c r="D9" s="109"/>
      <c r="E9" s="109"/>
      <c r="F9" s="109"/>
      <c r="G9" s="109"/>
      <c r="H9" s="109"/>
      <c r="I9" s="109"/>
      <c r="J9" s="23"/>
      <c r="K9" s="26"/>
      <c r="L9" s="38"/>
      <c r="M9" s="38"/>
      <c r="N9" s="109"/>
      <c r="O9" s="109"/>
      <c r="P9" s="109"/>
      <c r="Q9" s="109"/>
      <c r="R9" s="109"/>
      <c r="S9" s="109"/>
      <c r="T9" s="23"/>
      <c r="U9" s="26"/>
      <c r="V9" s="38"/>
      <c r="W9" s="38"/>
      <c r="X9" s="109"/>
      <c r="Y9" s="109"/>
      <c r="Z9" s="109"/>
      <c r="AA9" s="109"/>
      <c r="AB9" s="109"/>
      <c r="AC9" s="109"/>
      <c r="AD9" s="23"/>
      <c r="AG9" s="3" t="str">
        <f t="shared" ca="1" si="0"/>
        <v>D</v>
      </c>
      <c r="AH9" s="3"/>
      <c r="AI9" s="5" t="s">
        <v>11</v>
      </c>
      <c r="AJ9" s="6">
        <f t="shared" ca="1" si="16"/>
        <v>0.03</v>
      </c>
      <c r="AK9" s="6" t="str">
        <f t="shared" si="1"/>
        <v>×</v>
      </c>
      <c r="AL9" s="6">
        <f t="shared" ca="1" si="1"/>
        <v>92</v>
      </c>
      <c r="AM9" s="6" t="str">
        <f t="shared" si="1"/>
        <v>＝</v>
      </c>
      <c r="AN9" s="78">
        <f t="shared" ca="1" si="17"/>
        <v>2.7600000000000002</v>
      </c>
      <c r="AO9" s="5"/>
      <c r="AP9" s="76">
        <f t="shared" ca="1" si="18"/>
        <v>0.01</v>
      </c>
      <c r="AQ9" s="77">
        <f t="shared" ca="1" si="2"/>
        <v>2</v>
      </c>
      <c r="AS9" s="5" t="s">
        <v>11</v>
      </c>
      <c r="AT9" s="6">
        <f t="shared" ca="1" si="3"/>
        <v>3</v>
      </c>
      <c r="AU9" s="6" t="s">
        <v>1</v>
      </c>
      <c r="AV9" s="6">
        <f t="shared" ca="1" si="4"/>
        <v>92</v>
      </c>
      <c r="AW9" s="6" t="s">
        <v>3</v>
      </c>
      <c r="AX9" s="6">
        <f t="shared" ca="1" si="19"/>
        <v>276</v>
      </c>
      <c r="AY9" s="5"/>
      <c r="AZ9" s="6">
        <f t="shared" ca="1" si="20"/>
        <v>0</v>
      </c>
      <c r="BA9" s="7">
        <f t="shared" ca="1" si="5"/>
        <v>0</v>
      </c>
      <c r="BB9" s="8">
        <f t="shared" ca="1" si="21"/>
        <v>3</v>
      </c>
      <c r="BC9" s="5"/>
      <c r="BD9" s="6">
        <f t="shared" ca="1" si="6"/>
        <v>0</v>
      </c>
      <c r="BE9" s="7">
        <f t="shared" ca="1" si="6"/>
        <v>9</v>
      </c>
      <c r="BF9" s="8">
        <f t="shared" ca="1" si="22"/>
        <v>2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2</v>
      </c>
      <c r="BL9" s="6">
        <f t="shared" ca="1" si="27"/>
        <v>7</v>
      </c>
      <c r="BM9" s="6">
        <f t="shared" ca="1" si="28"/>
        <v>6</v>
      </c>
      <c r="BO9" s="6">
        <f t="shared" ca="1" si="7"/>
        <v>0</v>
      </c>
      <c r="BP9" s="6">
        <f t="shared" ca="1" si="8"/>
        <v>0</v>
      </c>
      <c r="BQ9" s="6">
        <f t="shared" ca="1" si="9"/>
        <v>3</v>
      </c>
      <c r="BR9" s="5"/>
      <c r="BS9" s="6">
        <f t="shared" ca="1" si="10"/>
        <v>0</v>
      </c>
      <c r="BT9" s="6">
        <f t="shared" ca="1" si="11"/>
        <v>9</v>
      </c>
      <c r="BU9" s="6">
        <f t="shared" ca="1" si="12"/>
        <v>2</v>
      </c>
      <c r="CR9" s="10">
        <f t="shared" ca="1" si="29"/>
        <v>0.69569572920264999</v>
      </c>
      <c r="CS9" s="11">
        <f t="shared" ca="1" si="13"/>
        <v>3</v>
      </c>
      <c r="CT9" s="5"/>
      <c r="CU9" s="5">
        <v>9</v>
      </c>
      <c r="CV9" s="1">
        <v>0</v>
      </c>
      <c r="CW9" s="1">
        <v>0</v>
      </c>
      <c r="CX9" s="5"/>
      <c r="CY9" s="10">
        <f t="shared" ca="1" si="30"/>
        <v>5.5941632304222555E-2</v>
      </c>
      <c r="CZ9" s="11">
        <f t="shared" ca="1" si="14"/>
        <v>9</v>
      </c>
      <c r="DA9" s="5"/>
      <c r="DB9" s="5">
        <v>9</v>
      </c>
      <c r="DC9" s="1">
        <v>0</v>
      </c>
      <c r="DD9" s="1">
        <v>9</v>
      </c>
      <c r="DF9" s="10">
        <f t="shared" ca="1" si="31"/>
        <v>0.65977391906539384</v>
      </c>
      <c r="DG9" s="11">
        <f t="shared" ca="1" si="15"/>
        <v>23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26"/>
      <c r="B10" s="38"/>
      <c r="C10" s="38"/>
      <c r="D10" s="38"/>
      <c r="E10" s="38"/>
      <c r="F10" s="38"/>
      <c r="G10" s="38"/>
      <c r="H10" s="38"/>
      <c r="I10" s="38"/>
      <c r="J10" s="23"/>
      <c r="K10" s="26"/>
      <c r="L10" s="38"/>
      <c r="M10" s="38"/>
      <c r="N10" s="38"/>
      <c r="O10" s="38"/>
      <c r="P10" s="38"/>
      <c r="Q10" s="38"/>
      <c r="R10" s="38"/>
      <c r="S10" s="38"/>
      <c r="T10" s="23"/>
      <c r="U10" s="26"/>
      <c r="V10" s="38"/>
      <c r="W10" s="38"/>
      <c r="X10" s="38"/>
      <c r="Y10" s="38"/>
      <c r="Z10" s="38"/>
      <c r="AA10" s="38"/>
      <c r="AB10" s="38"/>
      <c r="AC10" s="38"/>
      <c r="AD10" s="23"/>
      <c r="BB10" s="39" t="s">
        <v>40</v>
      </c>
      <c r="BF10" s="39" t="s">
        <v>40</v>
      </c>
      <c r="CR10" s="10">
        <f t="shared" ca="1" si="29"/>
        <v>9.8845590653088289E-3</v>
      </c>
      <c r="CS10" s="11">
        <f t="shared" ca="1" si="13"/>
        <v>10</v>
      </c>
      <c r="CT10" s="5"/>
      <c r="CU10" s="5">
        <v>10</v>
      </c>
      <c r="CV10" s="1">
        <v>0</v>
      </c>
      <c r="CW10" s="1">
        <v>0</v>
      </c>
      <c r="CX10" s="5"/>
      <c r="CY10" s="10"/>
      <c r="CZ10" s="11"/>
      <c r="DA10" s="5"/>
      <c r="DB10" s="5"/>
      <c r="DC10" s="1"/>
      <c r="DD10" s="1"/>
      <c r="DF10" s="10">
        <f t="shared" ca="1" si="31"/>
        <v>0.73713877814624895</v>
      </c>
      <c r="DG10" s="11">
        <f t="shared" ca="1" si="15"/>
        <v>20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26"/>
      <c r="B11" s="38"/>
      <c r="C11" s="38"/>
      <c r="D11" s="38"/>
      <c r="E11" s="38"/>
      <c r="F11" s="38"/>
      <c r="G11" s="38"/>
      <c r="H11" s="38"/>
      <c r="I11" s="38"/>
      <c r="J11" s="23"/>
      <c r="K11" s="26"/>
      <c r="L11" s="38"/>
      <c r="M11" s="38"/>
      <c r="N11" s="38"/>
      <c r="O11" s="38"/>
      <c r="P11" s="38"/>
      <c r="Q11" s="38"/>
      <c r="R11" s="38"/>
      <c r="S11" s="38"/>
      <c r="T11" s="23"/>
      <c r="U11" s="26"/>
      <c r="V11" s="38"/>
      <c r="W11" s="38"/>
      <c r="X11" s="38"/>
      <c r="Y11" s="38"/>
      <c r="Z11" s="38"/>
      <c r="AA11" s="38"/>
      <c r="AB11" s="38"/>
      <c r="AC11" s="38"/>
      <c r="AD11" s="23"/>
      <c r="AN11" s="2">
        <f ca="1">INT(MOD(SIGN(AN1)*AN1/0.01,10))</f>
        <v>2</v>
      </c>
      <c r="CR11" s="10"/>
      <c r="CS11" s="11"/>
      <c r="CT11" s="5"/>
      <c r="CU11" s="5"/>
      <c r="CV11" s="1"/>
      <c r="CW11" s="1"/>
      <c r="CX11" s="5"/>
      <c r="CY11" s="10"/>
      <c r="CZ11" s="11"/>
      <c r="DA11" s="5"/>
      <c r="DB11" s="5"/>
      <c r="DC11" s="1"/>
      <c r="DD11" s="1"/>
      <c r="DF11" s="10">
        <f t="shared" ca="1" si="31"/>
        <v>0.19499039331990187</v>
      </c>
      <c r="DG11" s="11">
        <f t="shared" ca="1" si="15"/>
        <v>72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38"/>
      <c r="C12" s="38"/>
      <c r="D12" s="38"/>
      <c r="E12" s="38"/>
      <c r="F12" s="38"/>
      <c r="G12" s="38"/>
      <c r="H12" s="38"/>
      <c r="I12" s="38"/>
      <c r="J12" s="23"/>
      <c r="K12" s="26"/>
      <c r="L12" s="38"/>
      <c r="M12" s="38"/>
      <c r="N12" s="38"/>
      <c r="O12" s="38"/>
      <c r="P12" s="38"/>
      <c r="Q12" s="38"/>
      <c r="R12" s="38"/>
      <c r="S12" s="38"/>
      <c r="T12" s="23"/>
      <c r="U12" s="26"/>
      <c r="V12" s="38"/>
      <c r="W12" s="38"/>
      <c r="X12" s="38"/>
      <c r="Y12" s="38"/>
      <c r="Z12" s="38"/>
      <c r="AA12" s="38"/>
      <c r="AB12" s="38"/>
      <c r="AC12" s="38"/>
      <c r="AD12" s="23"/>
      <c r="CR12" s="10"/>
      <c r="CS12" s="11"/>
      <c r="CT12" s="5"/>
      <c r="CU12" s="5"/>
      <c r="CV12" s="1"/>
      <c r="CW12" s="1"/>
      <c r="CX12" s="5"/>
      <c r="CY12" s="10"/>
      <c r="CZ12" s="11"/>
      <c r="DA12" s="5"/>
      <c r="DB12" s="5"/>
      <c r="DC12" s="1"/>
      <c r="DD12" s="1"/>
      <c r="DF12" s="10">
        <f t="shared" ca="1" si="31"/>
        <v>0.21378406347930834</v>
      </c>
      <c r="DG12" s="11">
        <f t="shared" ca="1" si="15"/>
        <v>70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0"/>
      <c r="B13" s="41"/>
      <c r="C13" s="41"/>
      <c r="D13" s="41"/>
      <c r="E13" s="41"/>
      <c r="F13" s="41"/>
      <c r="G13" s="41"/>
      <c r="H13" s="41"/>
      <c r="I13" s="41"/>
      <c r="J13" s="42"/>
      <c r="K13" s="40"/>
      <c r="L13" s="41"/>
      <c r="M13" s="41"/>
      <c r="N13" s="41"/>
      <c r="O13" s="41"/>
      <c r="P13" s="41"/>
      <c r="Q13" s="41"/>
      <c r="R13" s="41"/>
      <c r="S13" s="41"/>
      <c r="T13" s="42"/>
      <c r="U13" s="40"/>
      <c r="V13" s="41"/>
      <c r="W13" s="43"/>
      <c r="X13" s="43"/>
      <c r="Y13" s="43"/>
      <c r="Z13" s="43"/>
      <c r="AA13" s="43"/>
      <c r="AB13" s="43"/>
      <c r="AC13" s="43"/>
      <c r="AD13" s="44"/>
      <c r="CR13" s="10"/>
      <c r="CS13" s="11"/>
      <c r="CT13" s="5"/>
      <c r="CU13" s="5"/>
      <c r="CV13" s="5"/>
      <c r="CW13" s="5"/>
      <c r="CX13" s="5"/>
      <c r="CY13" s="10"/>
      <c r="CZ13" s="11"/>
      <c r="DA13" s="5"/>
      <c r="DB13" s="5"/>
      <c r="DC13" s="1"/>
      <c r="DD13" s="1"/>
      <c r="DF13" s="10">
        <f t="shared" ca="1" si="31"/>
        <v>0.32868974529782424</v>
      </c>
      <c r="DG13" s="11">
        <f t="shared" ca="1" si="15"/>
        <v>57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D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D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D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/>
      <c r="CS14" s="11"/>
      <c r="CT14" s="5"/>
      <c r="CU14" s="5"/>
      <c r="CV14" s="5"/>
      <c r="CW14" s="5"/>
      <c r="CX14" s="5"/>
      <c r="CY14" s="10"/>
      <c r="CZ14" s="11"/>
      <c r="DA14" s="5"/>
      <c r="DB14" s="5"/>
      <c r="DC14" s="1"/>
      <c r="DD14" s="1"/>
      <c r="DF14" s="10">
        <f t="shared" ca="1" si="31"/>
        <v>0.23426054743513347</v>
      </c>
      <c r="DG14" s="11">
        <f t="shared" ca="1" si="15"/>
        <v>67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19" t="str">
        <f ca="1">AJ4&amp;AK4&amp;AL4&amp;AM4</f>
        <v>0.07×53＝</v>
      </c>
      <c r="C15" s="120"/>
      <c r="D15" s="120"/>
      <c r="E15" s="120"/>
      <c r="F15" s="120"/>
      <c r="G15" s="117">
        <f ca="1">AN4</f>
        <v>3.71</v>
      </c>
      <c r="H15" s="117"/>
      <c r="I15" s="118"/>
      <c r="J15" s="22"/>
      <c r="K15" s="21"/>
      <c r="L15" s="119" t="str">
        <f ca="1">AJ5&amp;AK5&amp;AL5&amp;AM5</f>
        <v>0.02×82＝</v>
      </c>
      <c r="M15" s="120"/>
      <c r="N15" s="120"/>
      <c r="O15" s="120"/>
      <c r="P15" s="120"/>
      <c r="Q15" s="117">
        <f ca="1">AN5</f>
        <v>1.6400000000000001</v>
      </c>
      <c r="R15" s="117"/>
      <c r="S15" s="118"/>
      <c r="T15" s="22"/>
      <c r="U15" s="21"/>
      <c r="V15" s="119" t="str">
        <f ca="1">AJ6&amp;AK6&amp;AL6&amp;AM6</f>
        <v>0.06×12＝</v>
      </c>
      <c r="W15" s="120"/>
      <c r="X15" s="120"/>
      <c r="Y15" s="120"/>
      <c r="Z15" s="120"/>
      <c r="AA15" s="117">
        <f ca="1">AN6</f>
        <v>0.72</v>
      </c>
      <c r="AB15" s="117"/>
      <c r="AC15" s="118"/>
      <c r="AD15" s="23"/>
      <c r="AN15" s="80"/>
      <c r="AZ15" s="5"/>
      <c r="BA15" s="5"/>
      <c r="BB15" s="5"/>
      <c r="BC15" s="5"/>
      <c r="CR15" s="10"/>
      <c r="CS15" s="11"/>
      <c r="CT15" s="5"/>
      <c r="CU15" s="5"/>
      <c r="CV15" s="5"/>
      <c r="CW15" s="5"/>
      <c r="CX15" s="5"/>
      <c r="CY15" s="10"/>
      <c r="CZ15" s="11"/>
      <c r="DA15" s="5"/>
      <c r="DB15" s="5"/>
      <c r="DC15" s="1"/>
      <c r="DD15" s="1"/>
      <c r="DF15" s="10">
        <f t="shared" ca="1" si="31"/>
        <v>0.83068012485936871</v>
      </c>
      <c r="DG15" s="11">
        <f t="shared" ca="1" si="15"/>
        <v>16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/>
      <c r="CS16" s="11"/>
      <c r="CT16" s="5"/>
      <c r="CU16" s="5"/>
      <c r="CV16" s="5"/>
      <c r="CW16" s="5"/>
      <c r="CX16" s="5"/>
      <c r="CY16" s="10"/>
      <c r="CZ16" s="11"/>
      <c r="DA16" s="5"/>
      <c r="DB16" s="5"/>
      <c r="DC16" s="1"/>
      <c r="DD16" s="1"/>
      <c r="DF16" s="10">
        <f t="shared" ca="1" si="31"/>
        <v>0.56238357223870838</v>
      </c>
      <c r="DG16" s="11">
        <f t="shared" ca="1" si="15"/>
        <v>33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108"/>
      <c r="E17" s="109">
        <f ca="1">$AZ4</f>
        <v>0</v>
      </c>
      <c r="F17" s="109" t="str">
        <f ca="1">IF(AQ4=2,".",)</f>
        <v>.</v>
      </c>
      <c r="G17" s="109">
        <f ca="1">$BA4</f>
        <v>0</v>
      </c>
      <c r="H17" s="109">
        <f ca="1">IF(AQ4=1,".",)</f>
        <v>0</v>
      </c>
      <c r="I17" s="109">
        <f ca="1">$BB4</f>
        <v>7</v>
      </c>
      <c r="J17" s="23"/>
      <c r="K17" s="26"/>
      <c r="L17" s="27"/>
      <c r="M17" s="27"/>
      <c r="N17" s="108"/>
      <c r="O17" s="109">
        <f ca="1">$AZ5</f>
        <v>0</v>
      </c>
      <c r="P17" s="109" t="str">
        <f ca="1">IF(AQ5=2,".",)</f>
        <v>.</v>
      </c>
      <c r="Q17" s="109">
        <f ca="1">$BA5</f>
        <v>0</v>
      </c>
      <c r="R17" s="109">
        <f ca="1">IF(AQ5=1,".",)</f>
        <v>0</v>
      </c>
      <c r="S17" s="109">
        <f ca="1">$BB5</f>
        <v>2</v>
      </c>
      <c r="T17" s="23"/>
      <c r="U17" s="26"/>
      <c r="V17" s="27"/>
      <c r="W17" s="27"/>
      <c r="X17" s="108"/>
      <c r="Y17" s="109">
        <f ca="1">$AZ6</f>
        <v>0</v>
      </c>
      <c r="Z17" s="109" t="str">
        <f ca="1">IF(AQ6=2,".",)</f>
        <v>.</v>
      </c>
      <c r="AA17" s="109">
        <f ca="1">$BA6</f>
        <v>0</v>
      </c>
      <c r="AB17" s="109">
        <f ca="1">IF(AQ6=1,".",)</f>
        <v>0</v>
      </c>
      <c r="AC17" s="109">
        <f ca="1">$BB6</f>
        <v>6</v>
      </c>
      <c r="AD17" s="23"/>
      <c r="CR17" s="10"/>
      <c r="CS17" s="11"/>
      <c r="CT17" s="5"/>
      <c r="CU17" s="5"/>
      <c r="CV17" s="5"/>
      <c r="CW17" s="5"/>
      <c r="CX17" s="5"/>
      <c r="CY17" s="10"/>
      <c r="CZ17" s="11"/>
      <c r="DA17" s="5"/>
      <c r="DB17" s="5"/>
      <c r="DC17" s="1"/>
      <c r="DD17" s="1"/>
      <c r="DF17" s="10">
        <f t="shared" ca="1" si="31"/>
        <v>9.6010850292918226E-2</v>
      </c>
      <c r="DG17" s="11">
        <f t="shared" ca="1" si="15"/>
        <v>81</v>
      </c>
      <c r="DH17" s="5"/>
      <c r="DI17" s="5">
        <v>17</v>
      </c>
      <c r="DJ17" s="1">
        <v>2</v>
      </c>
      <c r="DK17" s="1">
        <v>6</v>
      </c>
    </row>
    <row r="18" spans="1:115" ht="45.95" customHeight="1" x14ac:dyDescent="0.25">
      <c r="A18" s="26"/>
      <c r="B18" s="30"/>
      <c r="C18" s="30"/>
      <c r="D18" s="110" t="s">
        <v>1</v>
      </c>
      <c r="E18" s="109"/>
      <c r="F18" s="109"/>
      <c r="G18" s="109">
        <f ca="1">$BE4</f>
        <v>5</v>
      </c>
      <c r="H18" s="109"/>
      <c r="I18" s="109">
        <f ca="1">$BF4</f>
        <v>3</v>
      </c>
      <c r="J18" s="23"/>
      <c r="K18" s="26"/>
      <c r="L18" s="30"/>
      <c r="M18" s="30"/>
      <c r="N18" s="110" t="s">
        <v>1</v>
      </c>
      <c r="O18" s="109"/>
      <c r="P18" s="109"/>
      <c r="Q18" s="109">
        <f ca="1">$BE5</f>
        <v>8</v>
      </c>
      <c r="R18" s="109"/>
      <c r="S18" s="109">
        <f ca="1">$BF5</f>
        <v>2</v>
      </c>
      <c r="T18" s="23"/>
      <c r="U18" s="26"/>
      <c r="V18" s="30"/>
      <c r="W18" s="30"/>
      <c r="X18" s="110" t="s">
        <v>1</v>
      </c>
      <c r="Y18" s="109"/>
      <c r="Z18" s="109"/>
      <c r="AA18" s="109">
        <f ca="1">$BE6</f>
        <v>1</v>
      </c>
      <c r="AB18" s="109"/>
      <c r="AC18" s="109">
        <f ca="1">$BF6</f>
        <v>2</v>
      </c>
      <c r="AD18" s="23"/>
      <c r="CR18" s="10"/>
      <c r="CS18" s="11"/>
      <c r="CT18" s="5"/>
      <c r="CU18" s="5"/>
      <c r="CV18" s="5"/>
      <c r="CW18" s="5"/>
      <c r="CX18" s="5"/>
      <c r="CY18" s="10"/>
      <c r="CZ18" s="11"/>
      <c r="DA18" s="5"/>
      <c r="DB18" s="5"/>
      <c r="DC18" s="1"/>
      <c r="DD18" s="1"/>
      <c r="DF18" s="10">
        <f t="shared" ca="1" si="31"/>
        <v>1.4441011014050709E-2</v>
      </c>
      <c r="DG18" s="11">
        <f t="shared" ca="1" si="15"/>
        <v>89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26"/>
      <c r="B19" s="38"/>
      <c r="C19" s="38"/>
      <c r="D19" s="109"/>
      <c r="E19" s="109"/>
      <c r="F19" s="109"/>
      <c r="G19" s="109"/>
      <c r="H19" s="109"/>
      <c r="I19" s="109"/>
      <c r="J19" s="23"/>
      <c r="K19" s="26"/>
      <c r="L19" s="38"/>
      <c r="M19" s="38"/>
      <c r="N19" s="109"/>
      <c r="O19" s="109"/>
      <c r="P19" s="109"/>
      <c r="Q19" s="109"/>
      <c r="R19" s="109"/>
      <c r="S19" s="109"/>
      <c r="T19" s="23"/>
      <c r="U19" s="26"/>
      <c r="V19" s="38"/>
      <c r="W19" s="38"/>
      <c r="X19" s="109"/>
      <c r="Y19" s="109"/>
      <c r="Z19" s="109"/>
      <c r="AA19" s="109"/>
      <c r="AB19" s="109"/>
      <c r="AC19" s="109"/>
      <c r="AD19" s="23"/>
      <c r="AN19" s="80"/>
      <c r="CR19" s="10"/>
      <c r="CS19" s="11"/>
      <c r="CT19" s="5"/>
      <c r="CU19" s="5"/>
      <c r="CV19" s="5"/>
      <c r="CW19" s="5"/>
      <c r="CX19" s="5"/>
      <c r="CY19" s="10"/>
      <c r="CZ19" s="11"/>
      <c r="DA19" s="5"/>
      <c r="DB19" s="5"/>
      <c r="DC19" s="1"/>
      <c r="DD19" s="1"/>
      <c r="DF19" s="10">
        <f t="shared" ca="1" si="31"/>
        <v>0.18749223280712712</v>
      </c>
      <c r="DG19" s="11">
        <f t="shared" ca="1" si="15"/>
        <v>74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26"/>
      <c r="B20" s="38"/>
      <c r="C20" s="38"/>
      <c r="D20" s="38"/>
      <c r="E20" s="38"/>
      <c r="F20" s="38"/>
      <c r="G20" s="38"/>
      <c r="H20" s="38"/>
      <c r="I20" s="38"/>
      <c r="J20" s="23"/>
      <c r="K20" s="26"/>
      <c r="L20" s="38"/>
      <c r="M20" s="38"/>
      <c r="N20" s="38"/>
      <c r="O20" s="38"/>
      <c r="P20" s="38"/>
      <c r="Q20" s="38"/>
      <c r="R20" s="38"/>
      <c r="S20" s="38"/>
      <c r="T20" s="23"/>
      <c r="U20" s="26"/>
      <c r="V20" s="38"/>
      <c r="W20" s="38"/>
      <c r="X20" s="38"/>
      <c r="Y20" s="38"/>
      <c r="Z20" s="38"/>
      <c r="AA20" s="38"/>
      <c r="AB20" s="38"/>
      <c r="AC20" s="38"/>
      <c r="AD20" s="23"/>
      <c r="CR20" s="10"/>
      <c r="CS20" s="11"/>
      <c r="CT20" s="5"/>
      <c r="CU20" s="5"/>
      <c r="CV20" s="5"/>
      <c r="CW20" s="5"/>
      <c r="CX20" s="5"/>
      <c r="CY20" s="10"/>
      <c r="CZ20" s="11"/>
      <c r="DA20" s="5"/>
      <c r="DB20" s="5"/>
      <c r="DC20" s="1"/>
      <c r="DD20" s="1"/>
      <c r="DF20" s="10">
        <f t="shared" ca="1" si="31"/>
        <v>0.89737475910007225</v>
      </c>
      <c r="DG20" s="11">
        <f t="shared" ca="1" si="15"/>
        <v>9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26"/>
      <c r="B21" s="38"/>
      <c r="C21" s="38"/>
      <c r="D21" s="38"/>
      <c r="E21" s="38"/>
      <c r="F21" s="38"/>
      <c r="G21" s="38"/>
      <c r="H21" s="38"/>
      <c r="I21" s="38"/>
      <c r="J21" s="23"/>
      <c r="K21" s="26"/>
      <c r="L21" s="38"/>
      <c r="M21" s="38"/>
      <c r="N21" s="38"/>
      <c r="O21" s="38"/>
      <c r="P21" s="38"/>
      <c r="Q21" s="38"/>
      <c r="R21" s="38"/>
      <c r="S21" s="38"/>
      <c r="T21" s="23"/>
      <c r="U21" s="26"/>
      <c r="V21" s="38"/>
      <c r="W21" s="38"/>
      <c r="X21" s="38"/>
      <c r="Y21" s="38"/>
      <c r="Z21" s="38"/>
      <c r="AA21" s="38"/>
      <c r="AB21" s="38"/>
      <c r="AC21" s="38"/>
      <c r="AD21" s="23"/>
      <c r="CR21" s="10"/>
      <c r="CS21" s="11"/>
      <c r="CT21" s="5"/>
      <c r="CU21" s="5"/>
      <c r="CV21" s="5"/>
      <c r="CW21" s="5"/>
      <c r="CX21" s="5"/>
      <c r="CY21" s="10"/>
      <c r="CZ21" s="11"/>
      <c r="DA21" s="5"/>
      <c r="DB21" s="5"/>
      <c r="DC21" s="1"/>
      <c r="DD21" s="1"/>
      <c r="DF21" s="10">
        <f t="shared" ca="1" si="31"/>
        <v>3.3433730324167632E-2</v>
      </c>
      <c r="DG21" s="11">
        <f t="shared" ca="1" si="15"/>
        <v>87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38"/>
      <c r="C22" s="38"/>
      <c r="D22" s="38"/>
      <c r="E22" s="38"/>
      <c r="F22" s="38"/>
      <c r="G22" s="38"/>
      <c r="H22" s="38"/>
      <c r="I22" s="38"/>
      <c r="J22" s="23"/>
      <c r="K22" s="26"/>
      <c r="L22" s="38"/>
      <c r="M22" s="38"/>
      <c r="N22" s="38"/>
      <c r="O22" s="38"/>
      <c r="P22" s="38"/>
      <c r="Q22" s="38"/>
      <c r="R22" s="38"/>
      <c r="S22" s="38"/>
      <c r="T22" s="23"/>
      <c r="U22" s="26"/>
      <c r="V22" s="38"/>
      <c r="W22" s="38"/>
      <c r="X22" s="38"/>
      <c r="Y22" s="38"/>
      <c r="Z22" s="38"/>
      <c r="AA22" s="38"/>
      <c r="AB22" s="38"/>
      <c r="AC22" s="38"/>
      <c r="AD22" s="23"/>
      <c r="CR22" s="10"/>
      <c r="CS22" s="11"/>
      <c r="CT22" s="5"/>
      <c r="CU22" s="5"/>
      <c r="CV22" s="5"/>
      <c r="CW22" s="5"/>
      <c r="CX22" s="5"/>
      <c r="CY22" s="10"/>
      <c r="CZ22" s="11"/>
      <c r="DA22" s="5"/>
      <c r="DB22" s="5"/>
      <c r="DC22" s="1"/>
      <c r="DD22" s="1"/>
      <c r="DF22" s="10">
        <f t="shared" ca="1" si="31"/>
        <v>0.42215799227314244</v>
      </c>
      <c r="DG22" s="11">
        <f t="shared" ca="1" si="15"/>
        <v>45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2"/>
      <c r="K23" s="40"/>
      <c r="L23" s="41"/>
      <c r="M23" s="41"/>
      <c r="N23" s="41"/>
      <c r="O23" s="41"/>
      <c r="P23" s="41"/>
      <c r="Q23" s="41"/>
      <c r="R23" s="41"/>
      <c r="S23" s="41"/>
      <c r="T23" s="42"/>
      <c r="U23" s="40"/>
      <c r="V23" s="41"/>
      <c r="W23" s="43"/>
      <c r="X23" s="43"/>
      <c r="Y23" s="43"/>
      <c r="Z23" s="43"/>
      <c r="AA23" s="43"/>
      <c r="AB23" s="43"/>
      <c r="AC23" s="43"/>
      <c r="AD23" s="44"/>
      <c r="CR23" s="10"/>
      <c r="CS23" s="11"/>
      <c r="CT23" s="5"/>
      <c r="CU23" s="5"/>
      <c r="CV23" s="5"/>
      <c r="CW23" s="5"/>
      <c r="CX23" s="5"/>
      <c r="CY23" s="10"/>
      <c r="CZ23" s="11"/>
      <c r="DA23" s="5"/>
      <c r="DB23" s="5"/>
      <c r="DC23" s="1"/>
      <c r="DD23" s="1"/>
      <c r="DF23" s="10">
        <f t="shared" ca="1" si="31"/>
        <v>6.0094029440405206E-2</v>
      </c>
      <c r="DG23" s="11">
        <f t="shared" ca="1" si="15"/>
        <v>83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D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D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D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/>
      <c r="CZ24" s="11"/>
      <c r="DA24" s="5"/>
      <c r="DB24" s="5"/>
      <c r="DC24" s="1"/>
      <c r="DD24" s="1"/>
      <c r="DF24" s="10">
        <f t="shared" ca="1" si="31"/>
        <v>0.50457539426300169</v>
      </c>
      <c r="DG24" s="11">
        <f t="shared" ca="1" si="15"/>
        <v>39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19" t="str">
        <f ca="1">AJ7&amp;AK7&amp;AL7&amp;AM7</f>
        <v>0.01×75＝</v>
      </c>
      <c r="C25" s="120"/>
      <c r="D25" s="120"/>
      <c r="E25" s="120"/>
      <c r="F25" s="120"/>
      <c r="G25" s="117">
        <f ca="1">AN7</f>
        <v>0.75</v>
      </c>
      <c r="H25" s="117"/>
      <c r="I25" s="118"/>
      <c r="J25" s="22"/>
      <c r="K25" s="21"/>
      <c r="L25" s="119" t="str">
        <f ca="1">AJ8&amp;AK8&amp;AL8&amp;AM8</f>
        <v>0.02×48＝</v>
      </c>
      <c r="M25" s="120"/>
      <c r="N25" s="120"/>
      <c r="O25" s="120"/>
      <c r="P25" s="120"/>
      <c r="Q25" s="117">
        <f ca="1">AN8</f>
        <v>0.96</v>
      </c>
      <c r="R25" s="117"/>
      <c r="S25" s="118"/>
      <c r="T25" s="22"/>
      <c r="U25" s="21"/>
      <c r="V25" s="119" t="str">
        <f ca="1">AJ9&amp;AK9&amp;AL9&amp;AM9</f>
        <v>0.03×92＝</v>
      </c>
      <c r="W25" s="120"/>
      <c r="X25" s="120"/>
      <c r="Y25" s="120"/>
      <c r="Z25" s="120"/>
      <c r="AA25" s="117">
        <f ca="1">AN9</f>
        <v>2.7600000000000002</v>
      </c>
      <c r="AB25" s="117"/>
      <c r="AC25" s="118"/>
      <c r="AD25" s="23"/>
      <c r="CR25" s="10"/>
      <c r="CS25" s="11"/>
      <c r="CT25" s="5"/>
      <c r="CU25" s="5"/>
      <c r="CV25" s="5"/>
      <c r="CW25" s="5"/>
      <c r="CX25" s="5"/>
      <c r="CY25" s="10"/>
      <c r="CZ25" s="11"/>
      <c r="DA25" s="5"/>
      <c r="DB25" s="5"/>
      <c r="DC25" s="1"/>
      <c r="DD25" s="1"/>
      <c r="DF25" s="10">
        <f t="shared" ca="1" si="31"/>
        <v>6.2628407528377172E-2</v>
      </c>
      <c r="DG25" s="11">
        <f t="shared" ca="1" si="15"/>
        <v>82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/>
      <c r="CZ26" s="11"/>
      <c r="DA26" s="5"/>
      <c r="DB26" s="5"/>
      <c r="DC26" s="1"/>
      <c r="DD26" s="1"/>
      <c r="DF26" s="10">
        <f t="shared" ca="1" si="31"/>
        <v>0.3705846112201665</v>
      </c>
      <c r="DG26" s="11">
        <f t="shared" ca="1" si="15"/>
        <v>50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108"/>
      <c r="E27" s="109">
        <f ca="1">$AZ7</f>
        <v>0</v>
      </c>
      <c r="F27" s="109" t="str">
        <f ca="1">IF(AQ7=2,".",)</f>
        <v>.</v>
      </c>
      <c r="G27" s="109">
        <f ca="1">$BA7</f>
        <v>0</v>
      </c>
      <c r="H27" s="109">
        <f ca="1">IF(AQ7=1,".",)</f>
        <v>0</v>
      </c>
      <c r="I27" s="109">
        <f ca="1">$BB7</f>
        <v>1</v>
      </c>
      <c r="J27" s="23"/>
      <c r="K27" s="26"/>
      <c r="L27" s="27"/>
      <c r="M27" s="27"/>
      <c r="N27" s="108"/>
      <c r="O27" s="109">
        <f ca="1">$AZ8</f>
        <v>0</v>
      </c>
      <c r="P27" s="109" t="str">
        <f ca="1">IF(AQ8=2,".",)</f>
        <v>.</v>
      </c>
      <c r="Q27" s="109">
        <f ca="1">$BA8</f>
        <v>0</v>
      </c>
      <c r="R27" s="109">
        <f ca="1">IF(AQ8=1,".",)</f>
        <v>0</v>
      </c>
      <c r="S27" s="109">
        <f ca="1">$BB8</f>
        <v>2</v>
      </c>
      <c r="T27" s="23"/>
      <c r="U27" s="26"/>
      <c r="V27" s="27"/>
      <c r="W27" s="27"/>
      <c r="X27" s="108"/>
      <c r="Y27" s="109">
        <f ca="1">$AZ9</f>
        <v>0</v>
      </c>
      <c r="Z27" s="109" t="str">
        <f ca="1">IF(AQ9=2,".",)</f>
        <v>.</v>
      </c>
      <c r="AA27" s="109">
        <f ca="1">$BA9</f>
        <v>0</v>
      </c>
      <c r="AB27" s="109">
        <f ca="1">IF(AQ9=1,".",)</f>
        <v>0</v>
      </c>
      <c r="AC27" s="109">
        <f ca="1">$BB9</f>
        <v>3</v>
      </c>
      <c r="AD27" s="23"/>
      <c r="CR27" s="10"/>
      <c r="CS27" s="11"/>
      <c r="CT27" s="5"/>
      <c r="CU27" s="5"/>
      <c r="CV27" s="5"/>
      <c r="CW27" s="5"/>
      <c r="CX27" s="5"/>
      <c r="CY27" s="10"/>
      <c r="CZ27" s="11"/>
      <c r="DA27" s="5"/>
      <c r="DB27" s="5"/>
      <c r="DC27" s="1"/>
      <c r="DD27" s="1"/>
      <c r="DF27" s="10">
        <f t="shared" ca="1" si="31"/>
        <v>0.16924008998127138</v>
      </c>
      <c r="DG27" s="11">
        <f t="shared" ca="1" si="15"/>
        <v>75</v>
      </c>
      <c r="DH27" s="5"/>
      <c r="DI27" s="5">
        <v>27</v>
      </c>
      <c r="DJ27" s="1">
        <v>3</v>
      </c>
      <c r="DK27" s="1">
        <v>6</v>
      </c>
    </row>
    <row r="28" spans="1:115" ht="45.95" customHeight="1" x14ac:dyDescent="0.25">
      <c r="A28" s="26"/>
      <c r="B28" s="30"/>
      <c r="C28" s="30"/>
      <c r="D28" s="110" t="s">
        <v>1</v>
      </c>
      <c r="E28" s="109"/>
      <c r="F28" s="109"/>
      <c r="G28" s="109">
        <f ca="1">$BE7</f>
        <v>7</v>
      </c>
      <c r="H28" s="109"/>
      <c r="I28" s="109">
        <f ca="1">$BF7</f>
        <v>5</v>
      </c>
      <c r="J28" s="23"/>
      <c r="K28" s="26"/>
      <c r="L28" s="30"/>
      <c r="M28" s="30"/>
      <c r="N28" s="110" t="s">
        <v>1</v>
      </c>
      <c r="O28" s="109"/>
      <c r="P28" s="109"/>
      <c r="Q28" s="109">
        <f ca="1">$BE8</f>
        <v>4</v>
      </c>
      <c r="R28" s="109"/>
      <c r="S28" s="109">
        <f ca="1">$BF8</f>
        <v>8</v>
      </c>
      <c r="T28" s="23"/>
      <c r="U28" s="26"/>
      <c r="V28" s="30"/>
      <c r="W28" s="30"/>
      <c r="X28" s="110" t="s">
        <v>1</v>
      </c>
      <c r="Y28" s="109"/>
      <c r="Z28" s="109"/>
      <c r="AA28" s="109">
        <f ca="1">$BE9</f>
        <v>9</v>
      </c>
      <c r="AB28" s="109"/>
      <c r="AC28" s="109">
        <f ca="1">$BF9</f>
        <v>2</v>
      </c>
      <c r="AD28" s="23"/>
      <c r="CR28" s="10"/>
      <c r="CS28" s="11"/>
      <c r="CT28" s="5"/>
      <c r="CU28" s="5"/>
      <c r="CV28" s="5"/>
      <c r="CW28" s="5"/>
      <c r="CX28" s="5"/>
      <c r="CY28" s="10"/>
      <c r="CZ28" s="11"/>
      <c r="DA28" s="5"/>
      <c r="DB28" s="5"/>
      <c r="DC28" s="1"/>
      <c r="DD28" s="1"/>
      <c r="DF28" s="10">
        <f t="shared" ca="1" si="31"/>
        <v>0.85518537391056892</v>
      </c>
      <c r="DG28" s="11">
        <f t="shared" ca="1" si="15"/>
        <v>12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26"/>
      <c r="B29" s="38"/>
      <c r="C29" s="38"/>
      <c r="D29" s="109"/>
      <c r="E29" s="109"/>
      <c r="F29" s="109"/>
      <c r="G29" s="109"/>
      <c r="H29" s="109"/>
      <c r="I29" s="109"/>
      <c r="J29" s="23"/>
      <c r="K29" s="26"/>
      <c r="L29" s="38"/>
      <c r="M29" s="38"/>
      <c r="N29" s="109"/>
      <c r="O29" s="109"/>
      <c r="P29" s="109"/>
      <c r="Q29" s="109"/>
      <c r="R29" s="109"/>
      <c r="S29" s="109"/>
      <c r="T29" s="23"/>
      <c r="U29" s="26"/>
      <c r="V29" s="38"/>
      <c r="W29" s="38"/>
      <c r="X29" s="109"/>
      <c r="Y29" s="109"/>
      <c r="Z29" s="109"/>
      <c r="AA29" s="109"/>
      <c r="AB29" s="109"/>
      <c r="AC29" s="109"/>
      <c r="AD29" s="23"/>
      <c r="CR29" s="10"/>
      <c r="CS29" s="11"/>
      <c r="CT29" s="5"/>
      <c r="CU29" s="5"/>
      <c r="CV29" s="5"/>
      <c r="CW29" s="5"/>
      <c r="CX29" s="5"/>
      <c r="CY29" s="10"/>
      <c r="CZ29" s="11"/>
      <c r="DA29" s="5"/>
      <c r="DB29" s="5"/>
      <c r="DC29" s="1"/>
      <c r="DD29" s="1"/>
      <c r="DF29" s="10">
        <f t="shared" ca="1" si="31"/>
        <v>0.36595622837164765</v>
      </c>
      <c r="DG29" s="11">
        <f t="shared" ca="1" si="15"/>
        <v>51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26"/>
      <c r="B30" s="38"/>
      <c r="C30" s="38"/>
      <c r="D30" s="38"/>
      <c r="E30" s="38"/>
      <c r="F30" s="38"/>
      <c r="G30" s="38"/>
      <c r="H30" s="38"/>
      <c r="I30" s="38"/>
      <c r="J30" s="23"/>
      <c r="K30" s="26"/>
      <c r="L30" s="38"/>
      <c r="M30" s="38"/>
      <c r="N30" s="38"/>
      <c r="O30" s="38"/>
      <c r="P30" s="38"/>
      <c r="Q30" s="38"/>
      <c r="R30" s="38"/>
      <c r="S30" s="38"/>
      <c r="T30" s="23"/>
      <c r="U30" s="26"/>
      <c r="V30" s="38"/>
      <c r="W30" s="38"/>
      <c r="X30" s="38"/>
      <c r="Y30" s="38"/>
      <c r="Z30" s="38"/>
      <c r="AA30" s="38"/>
      <c r="AB30" s="38"/>
      <c r="AC30" s="38"/>
      <c r="AD30" s="23"/>
      <c r="CR30" s="10"/>
      <c r="CS30" s="11"/>
      <c r="CT30" s="5"/>
      <c r="CU30" s="5"/>
      <c r="CV30" s="5"/>
      <c r="CW30" s="5"/>
      <c r="CX30" s="5"/>
      <c r="CY30" s="10"/>
      <c r="CZ30" s="11"/>
      <c r="DA30" s="5"/>
      <c r="DB30" s="5"/>
      <c r="DC30" s="1"/>
      <c r="DD30" s="1"/>
      <c r="DF30" s="10">
        <f t="shared" ca="1" si="31"/>
        <v>0.8627261589418197</v>
      </c>
      <c r="DG30" s="11">
        <f t="shared" ca="1" si="15"/>
        <v>11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26"/>
      <c r="B31" s="38"/>
      <c r="C31" s="38"/>
      <c r="D31" s="38"/>
      <c r="E31" s="38"/>
      <c r="F31" s="38"/>
      <c r="G31" s="38"/>
      <c r="H31" s="38"/>
      <c r="I31" s="38"/>
      <c r="J31" s="23"/>
      <c r="K31" s="26"/>
      <c r="L31" s="38"/>
      <c r="M31" s="38"/>
      <c r="N31" s="38"/>
      <c r="O31" s="38"/>
      <c r="P31" s="38"/>
      <c r="Q31" s="38"/>
      <c r="R31" s="38"/>
      <c r="S31" s="38"/>
      <c r="T31" s="23"/>
      <c r="U31" s="26"/>
      <c r="V31" s="38"/>
      <c r="W31" s="38"/>
      <c r="X31" s="38"/>
      <c r="Y31" s="38"/>
      <c r="Z31" s="38"/>
      <c r="AA31" s="38"/>
      <c r="AB31" s="38"/>
      <c r="AC31" s="38"/>
      <c r="AD31" s="23"/>
      <c r="CP31" s="5"/>
      <c r="CR31" s="10"/>
      <c r="CS31" s="11"/>
      <c r="CT31" s="5"/>
      <c r="CU31" s="5"/>
      <c r="CV31" s="5"/>
      <c r="CW31" s="5"/>
      <c r="CX31" s="5"/>
      <c r="CY31" s="10"/>
      <c r="CZ31" s="11"/>
      <c r="DA31" s="5"/>
      <c r="DB31" s="5"/>
      <c r="DC31" s="1"/>
      <c r="DD31" s="1"/>
      <c r="DF31" s="10">
        <f t="shared" ca="1" si="31"/>
        <v>0.19917765181493896</v>
      </c>
      <c r="DG31" s="11">
        <f t="shared" ca="1" si="15"/>
        <v>71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38"/>
      <c r="C32" s="38"/>
      <c r="D32" s="38"/>
      <c r="E32" s="38"/>
      <c r="F32" s="38"/>
      <c r="G32" s="38"/>
      <c r="H32" s="38"/>
      <c r="I32" s="38"/>
      <c r="J32" s="23"/>
      <c r="K32" s="26"/>
      <c r="L32" s="38"/>
      <c r="M32" s="38"/>
      <c r="N32" s="38"/>
      <c r="O32" s="38"/>
      <c r="P32" s="38"/>
      <c r="Q32" s="38"/>
      <c r="R32" s="38"/>
      <c r="S32" s="38"/>
      <c r="T32" s="23"/>
      <c r="U32" s="26"/>
      <c r="V32" s="38"/>
      <c r="W32" s="38"/>
      <c r="X32" s="38"/>
      <c r="Y32" s="38"/>
      <c r="Z32" s="38"/>
      <c r="AA32" s="38"/>
      <c r="AB32" s="38"/>
      <c r="AC32" s="38"/>
      <c r="AD32" s="23"/>
      <c r="CP32" s="5"/>
      <c r="CR32" s="10"/>
      <c r="CS32" s="11"/>
      <c r="CT32" s="5"/>
      <c r="CU32" s="5"/>
      <c r="CV32" s="5"/>
      <c r="CW32" s="5"/>
      <c r="CX32" s="5"/>
      <c r="CY32" s="10"/>
      <c r="CZ32" s="11"/>
      <c r="DA32" s="5"/>
      <c r="DB32" s="5"/>
      <c r="DC32" s="1"/>
      <c r="DD32" s="1"/>
      <c r="DF32" s="10">
        <f t="shared" ca="1" si="31"/>
        <v>0.10225519999718469</v>
      </c>
      <c r="DG32" s="11">
        <f t="shared" ca="1" si="15"/>
        <v>80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45"/>
      <c r="B33" s="43"/>
      <c r="C33" s="43"/>
      <c r="D33" s="43"/>
      <c r="E33" s="43"/>
      <c r="F33" s="43"/>
      <c r="G33" s="43"/>
      <c r="H33" s="43"/>
      <c r="I33" s="43"/>
      <c r="J33" s="44"/>
      <c r="K33" s="45"/>
      <c r="L33" s="43"/>
      <c r="M33" s="43"/>
      <c r="N33" s="43"/>
      <c r="O33" s="43"/>
      <c r="P33" s="43"/>
      <c r="Q33" s="43"/>
      <c r="R33" s="43"/>
      <c r="S33" s="43"/>
      <c r="T33" s="44"/>
      <c r="U33" s="45"/>
      <c r="V33" s="43"/>
      <c r="W33" s="43"/>
      <c r="X33" s="43"/>
      <c r="Y33" s="43"/>
      <c r="Z33" s="43"/>
      <c r="AA33" s="43"/>
      <c r="AB33" s="43"/>
      <c r="AC33" s="43"/>
      <c r="AD33" s="44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/>
      <c r="CZ33" s="11"/>
      <c r="DA33" s="5"/>
      <c r="DB33" s="5"/>
      <c r="DC33" s="1"/>
      <c r="DD33" s="1"/>
      <c r="DF33" s="10">
        <f t="shared" ca="1" si="31"/>
        <v>0.83800400933098329</v>
      </c>
      <c r="DG33" s="11">
        <f t="shared" ca="1" si="15"/>
        <v>14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1" t="str">
        <f>A1</f>
        <v>小数×整数 0.01×11 式のみ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22">
        <f>AB1</f>
        <v>1</v>
      </c>
      <c r="AC34" s="122"/>
      <c r="AD34" s="122"/>
      <c r="AG34" s="3" t="str">
        <f t="shared" ref="AG34:AG42" ca="1" si="32">AG1</f>
        <v>D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3">AS1</f>
        <v>①</v>
      </c>
      <c r="AT34" s="6">
        <f t="shared" ca="1" si="33"/>
        <v>3</v>
      </c>
      <c r="AU34" s="6" t="str">
        <f t="shared" si="33"/>
        <v>×</v>
      </c>
      <c r="AV34" s="6">
        <f t="shared" ca="1" si="33"/>
        <v>64</v>
      </c>
      <c r="AW34" s="6" t="str">
        <f t="shared" si="33"/>
        <v>＝</v>
      </c>
      <c r="AX34" s="46">
        <f ca="1">AX1</f>
        <v>192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3</v>
      </c>
      <c r="BC34" s="5"/>
      <c r="BD34" s="6">
        <f t="shared" ref="BD34:BF42" ca="1" si="35">BD1</f>
        <v>0</v>
      </c>
      <c r="BE34" s="6">
        <f t="shared" ca="1" si="35"/>
        <v>6</v>
      </c>
      <c r="BF34" s="6">
        <f t="shared" ca="1" si="35"/>
        <v>4</v>
      </c>
      <c r="BH34" s="47"/>
      <c r="BI34" s="48"/>
      <c r="BJ34" s="49">
        <f ca="1">MOD(ROUNDDOWN(($AT34*$BF34)/1000,0),10)</f>
        <v>0</v>
      </c>
      <c r="BK34" s="49">
        <f ca="1">MOD(ROUNDDOWN(($AT34*$BF34)/100,0),10)</f>
        <v>0</v>
      </c>
      <c r="BL34" s="49">
        <f ca="1">MOD(ROUNDDOWN(($AT34*$BF34)/10,0),10)</f>
        <v>1</v>
      </c>
      <c r="BM34" s="50">
        <f ca="1">MOD(ROUNDDOWN(($AT34*$BF34)/1,0),10)</f>
        <v>2</v>
      </c>
      <c r="BO34" s="47"/>
      <c r="BP34" s="49">
        <f ca="1">MOD(ROUNDDOWN(($AT34*$BE34)/1000,0),10)</f>
        <v>0</v>
      </c>
      <c r="BQ34" s="49">
        <f ca="1">MOD(ROUNDDOWN(($AT34*$BE34)/100,0),10)</f>
        <v>0</v>
      </c>
      <c r="BR34" s="49">
        <f ca="1">MOD(ROUNDDOWN(($AT34*$BE34)/10,0),10)</f>
        <v>1</v>
      </c>
      <c r="BS34" s="49">
        <f ca="1">MOD(ROUNDDOWN(($AT34*$BE34)/1,0),10)</f>
        <v>8</v>
      </c>
      <c r="BT34" s="51"/>
      <c r="BV34" s="52">
        <f t="shared" ref="BV34:BV42" ca="1" si="36">MOD(ROUNDDOWN(($AT34*$BD34)/1000,0),10)</f>
        <v>0</v>
      </c>
      <c r="BW34" s="49">
        <f t="shared" ref="BW34:BW42" ca="1" si="37">MOD(ROUNDDOWN(($AT34*$BD34)/100,0),10)</f>
        <v>0</v>
      </c>
      <c r="BX34" s="49">
        <f t="shared" ref="BX34:BX42" ca="1" si="38">MOD(ROUNDDOWN(($AT34*$BD34)/10,0),10)</f>
        <v>0</v>
      </c>
      <c r="BY34" s="49">
        <f t="shared" ref="BY34:BY42" ca="1" si="39">MOD(ROUNDDOWN(($AT34*$BD34)/1,0),10)</f>
        <v>0</v>
      </c>
      <c r="BZ34" s="53"/>
      <c r="CA34" s="51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1</v>
      </c>
      <c r="CG34" s="6">
        <f t="shared" ca="1" si="40"/>
        <v>9</v>
      </c>
      <c r="CH34" s="6">
        <f t="shared" ca="1" si="40"/>
        <v>2</v>
      </c>
      <c r="CJ34" s="52"/>
      <c r="CK34" s="49"/>
      <c r="CL34" s="49"/>
      <c r="CM34" s="53"/>
      <c r="CN34" s="49"/>
      <c r="CO34" s="50"/>
      <c r="CP34" s="5"/>
      <c r="CR34" s="10"/>
      <c r="CS34" s="11"/>
      <c r="CT34" s="5"/>
      <c r="CU34" s="5"/>
      <c r="CV34" s="5"/>
      <c r="CW34" s="5"/>
      <c r="CX34" s="5"/>
      <c r="CY34" s="10"/>
      <c r="CZ34" s="11"/>
      <c r="DA34" s="5"/>
      <c r="DB34" s="5"/>
      <c r="DC34" s="1"/>
      <c r="DD34" s="1"/>
      <c r="DF34" s="10">
        <f t="shared" ca="1" si="31"/>
        <v>0.97096442558010787</v>
      </c>
      <c r="DG34" s="11">
        <f t="shared" ca="1" si="15"/>
        <v>5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3" t="str">
        <f>B2</f>
        <v>　　月　　日</v>
      </c>
      <c r="C35" s="114"/>
      <c r="D35" s="114"/>
      <c r="E35" s="114"/>
      <c r="F35" s="114"/>
      <c r="G35" s="114"/>
      <c r="H35" s="114"/>
      <c r="I35" s="115"/>
      <c r="J35" s="113" t="str">
        <f>J2</f>
        <v>名前</v>
      </c>
      <c r="K35" s="114"/>
      <c r="L35" s="114"/>
      <c r="M35" s="121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  <c r="AG35" s="3" t="str">
        <f t="shared" ca="1" si="32"/>
        <v>D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3"/>
        <v>②</v>
      </c>
      <c r="AT35" s="6">
        <f t="shared" ca="1" si="33"/>
        <v>3</v>
      </c>
      <c r="AU35" s="6" t="str">
        <f t="shared" si="33"/>
        <v>×</v>
      </c>
      <c r="AV35" s="6">
        <f t="shared" ca="1" si="33"/>
        <v>28</v>
      </c>
      <c r="AW35" s="6" t="str">
        <f t="shared" si="33"/>
        <v>＝</v>
      </c>
      <c r="AX35" s="46">
        <f t="shared" ca="1" si="33"/>
        <v>84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3</v>
      </c>
      <c r="BC35" s="5"/>
      <c r="BD35" s="6">
        <f t="shared" ca="1" si="35"/>
        <v>0</v>
      </c>
      <c r="BE35" s="6">
        <f t="shared" ca="1" si="35"/>
        <v>2</v>
      </c>
      <c r="BF35" s="6">
        <f t="shared" ca="1" si="35"/>
        <v>8</v>
      </c>
      <c r="BH35" s="54"/>
      <c r="BI35" s="55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2</v>
      </c>
      <c r="BM35" s="56">
        <f t="shared" ref="BM35:BM42" ca="1" si="44">MOD(ROUNDDOWN(($AT35*$BF35)/1,0),10)</f>
        <v>4</v>
      </c>
      <c r="BO35" s="57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6</v>
      </c>
      <c r="BT35" s="58"/>
      <c r="BV35" s="57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59"/>
      <c r="CA35" s="58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0</v>
      </c>
      <c r="CG35" s="6">
        <f t="shared" ca="1" si="40"/>
        <v>8</v>
      </c>
      <c r="CH35" s="6">
        <f t="shared" ca="1" si="40"/>
        <v>4</v>
      </c>
      <c r="CJ35" s="57"/>
      <c r="CK35" s="6"/>
      <c r="CL35" s="6"/>
      <c r="CM35" s="59"/>
      <c r="CN35" s="6"/>
      <c r="CO35" s="56"/>
      <c r="CP35" s="5"/>
      <c r="CR35" s="10"/>
      <c r="CS35" s="11"/>
      <c r="CT35" s="5"/>
      <c r="CU35" s="5"/>
      <c r="CV35" s="5"/>
      <c r="CW35" s="5"/>
      <c r="CX35" s="5"/>
      <c r="CY35" s="10"/>
      <c r="CZ35" s="11"/>
      <c r="DA35" s="5"/>
      <c r="DB35" s="5"/>
      <c r="DC35" s="1"/>
      <c r="DD35" s="1"/>
      <c r="DF35" s="10">
        <f t="shared" ca="1" si="31"/>
        <v>0.832578900713139</v>
      </c>
      <c r="DG35" s="11">
        <f t="shared" ca="1" si="15"/>
        <v>15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2"/>
        <v>D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3"/>
        <v>③</v>
      </c>
      <c r="AT36" s="6">
        <f t="shared" ca="1" si="33"/>
        <v>6</v>
      </c>
      <c r="AU36" s="6" t="str">
        <f t="shared" si="33"/>
        <v>×</v>
      </c>
      <c r="AV36" s="6">
        <f t="shared" ca="1" si="33"/>
        <v>39</v>
      </c>
      <c r="AW36" s="6" t="str">
        <f t="shared" si="33"/>
        <v>＝</v>
      </c>
      <c r="AX36" s="46">
        <f t="shared" ca="1" si="33"/>
        <v>234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6</v>
      </c>
      <c r="BC36" s="5"/>
      <c r="BD36" s="6">
        <f t="shared" ca="1" si="35"/>
        <v>0</v>
      </c>
      <c r="BE36" s="6">
        <f t="shared" ca="1" si="35"/>
        <v>3</v>
      </c>
      <c r="BF36" s="6">
        <f t="shared" ca="1" si="35"/>
        <v>9</v>
      </c>
      <c r="BH36" s="54"/>
      <c r="BI36" s="55"/>
      <c r="BJ36" s="6">
        <f t="shared" ca="1" si="41"/>
        <v>0</v>
      </c>
      <c r="BK36" s="6">
        <f t="shared" ca="1" si="42"/>
        <v>0</v>
      </c>
      <c r="BL36" s="6">
        <f t="shared" ca="1" si="43"/>
        <v>5</v>
      </c>
      <c r="BM36" s="56">
        <f t="shared" ca="1" si="44"/>
        <v>4</v>
      </c>
      <c r="BO36" s="57"/>
      <c r="BP36" s="6">
        <f t="shared" ca="1" si="45"/>
        <v>0</v>
      </c>
      <c r="BQ36" s="6">
        <f t="shared" ca="1" si="46"/>
        <v>0</v>
      </c>
      <c r="BR36" s="6">
        <f t="shared" ca="1" si="47"/>
        <v>1</v>
      </c>
      <c r="BS36" s="6">
        <f t="shared" ca="1" si="48"/>
        <v>8</v>
      </c>
      <c r="BT36" s="58"/>
      <c r="BV36" s="57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59"/>
      <c r="CA36" s="58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2</v>
      </c>
      <c r="CG36" s="6">
        <f t="shared" ca="1" si="40"/>
        <v>3</v>
      </c>
      <c r="CH36" s="6">
        <f t="shared" ca="1" si="40"/>
        <v>4</v>
      </c>
      <c r="CJ36" s="57"/>
      <c r="CK36" s="6"/>
      <c r="CL36" s="6"/>
      <c r="CM36" s="59"/>
      <c r="CN36" s="6"/>
      <c r="CO36" s="56"/>
      <c r="CP36" s="5"/>
      <c r="CR36" s="10"/>
      <c r="CS36" s="11"/>
      <c r="CT36" s="5"/>
      <c r="CU36" s="5"/>
      <c r="CV36" s="5"/>
      <c r="CW36" s="5"/>
      <c r="CX36" s="5"/>
      <c r="CY36" s="10"/>
      <c r="CZ36" s="11"/>
      <c r="DA36" s="5"/>
      <c r="DB36" s="5"/>
      <c r="DC36" s="1"/>
      <c r="DD36" s="1"/>
      <c r="DF36" s="10">
        <f t="shared" ca="1" si="31"/>
        <v>0.14122518049719024</v>
      </c>
      <c r="DG36" s="11">
        <f t="shared" ca="1" si="15"/>
        <v>77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D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D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D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2"/>
        <v>D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3"/>
        <v>④</v>
      </c>
      <c r="AT37" s="6">
        <f t="shared" ca="1" si="33"/>
        <v>7</v>
      </c>
      <c r="AU37" s="6" t="str">
        <f t="shared" si="33"/>
        <v>×</v>
      </c>
      <c r="AV37" s="6">
        <f t="shared" ca="1" si="33"/>
        <v>53</v>
      </c>
      <c r="AW37" s="6" t="str">
        <f t="shared" si="33"/>
        <v>＝</v>
      </c>
      <c r="AX37" s="46">
        <f t="shared" ca="1" si="33"/>
        <v>371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7</v>
      </c>
      <c r="BC37" s="5"/>
      <c r="BD37" s="6">
        <f t="shared" ca="1" si="35"/>
        <v>0</v>
      </c>
      <c r="BE37" s="6">
        <f t="shared" ca="1" si="35"/>
        <v>5</v>
      </c>
      <c r="BF37" s="6">
        <f t="shared" ca="1" si="35"/>
        <v>3</v>
      </c>
      <c r="BH37" s="54"/>
      <c r="BI37" s="55"/>
      <c r="BJ37" s="6">
        <f t="shared" ca="1" si="41"/>
        <v>0</v>
      </c>
      <c r="BK37" s="6">
        <f t="shared" ca="1" si="42"/>
        <v>0</v>
      </c>
      <c r="BL37" s="6">
        <f t="shared" ca="1" si="43"/>
        <v>2</v>
      </c>
      <c r="BM37" s="56">
        <f t="shared" ca="1" si="44"/>
        <v>1</v>
      </c>
      <c r="BO37" s="57"/>
      <c r="BP37" s="6">
        <f t="shared" ca="1" si="45"/>
        <v>0</v>
      </c>
      <c r="BQ37" s="6">
        <f t="shared" ca="1" si="46"/>
        <v>0</v>
      </c>
      <c r="BR37" s="6">
        <f t="shared" ca="1" si="47"/>
        <v>3</v>
      </c>
      <c r="BS37" s="6">
        <f t="shared" ca="1" si="48"/>
        <v>5</v>
      </c>
      <c r="BT37" s="58"/>
      <c r="BV37" s="57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59"/>
      <c r="CA37" s="58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3</v>
      </c>
      <c r="CG37" s="6">
        <f t="shared" ca="1" si="40"/>
        <v>7</v>
      </c>
      <c r="CH37" s="6">
        <f t="shared" ca="1" si="40"/>
        <v>1</v>
      </c>
      <c r="CJ37" s="57"/>
      <c r="CK37" s="6"/>
      <c r="CL37" s="6"/>
      <c r="CM37" s="59"/>
      <c r="CN37" s="6"/>
      <c r="CO37" s="56"/>
      <c r="CP37" s="5"/>
      <c r="CR37" s="10"/>
      <c r="CS37" s="11"/>
      <c r="CT37" s="5"/>
      <c r="CU37" s="5"/>
      <c r="CV37" s="5"/>
      <c r="CW37" s="5"/>
      <c r="CX37" s="5"/>
      <c r="CY37" s="10"/>
      <c r="CZ37" s="11"/>
      <c r="DA37" s="5"/>
      <c r="DB37" s="5"/>
      <c r="DC37" s="1"/>
      <c r="DD37" s="1"/>
      <c r="DF37" s="10">
        <f t="shared" ca="1" si="31"/>
        <v>0.93345668192946207</v>
      </c>
      <c r="DG37" s="11">
        <f t="shared" ca="1" si="15"/>
        <v>8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19" t="str">
        <f ca="1">B5</f>
        <v>0.03×64＝</v>
      </c>
      <c r="C38" s="120"/>
      <c r="D38" s="120"/>
      <c r="E38" s="120"/>
      <c r="F38" s="120"/>
      <c r="G38" s="123">
        <f ca="1">G5</f>
        <v>1.92</v>
      </c>
      <c r="H38" s="123"/>
      <c r="I38" s="124"/>
      <c r="J38" s="22"/>
      <c r="K38" s="21"/>
      <c r="L38" s="119" t="str">
        <f ca="1">L5</f>
        <v>0.03×28＝</v>
      </c>
      <c r="M38" s="120"/>
      <c r="N38" s="120"/>
      <c r="O38" s="120"/>
      <c r="P38" s="120"/>
      <c r="Q38" s="123">
        <f ca="1">Q5</f>
        <v>0.84</v>
      </c>
      <c r="R38" s="123"/>
      <c r="S38" s="124"/>
      <c r="T38" s="22"/>
      <c r="U38" s="21"/>
      <c r="V38" s="119" t="str">
        <f ca="1">V5</f>
        <v>0.06×39＝</v>
      </c>
      <c r="W38" s="120"/>
      <c r="X38" s="120"/>
      <c r="Y38" s="120"/>
      <c r="Z38" s="120"/>
      <c r="AA38" s="123">
        <f ca="1">AA5</f>
        <v>2.34</v>
      </c>
      <c r="AB38" s="123"/>
      <c r="AC38" s="124"/>
      <c r="AD38" s="23"/>
      <c r="AG38" s="3" t="str">
        <f t="shared" ca="1" si="32"/>
        <v>D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3"/>
        <v>⑤</v>
      </c>
      <c r="AT38" s="6">
        <f t="shared" ca="1" si="33"/>
        <v>2</v>
      </c>
      <c r="AU38" s="6" t="str">
        <f t="shared" si="33"/>
        <v>×</v>
      </c>
      <c r="AV38" s="6">
        <f t="shared" ca="1" si="33"/>
        <v>82</v>
      </c>
      <c r="AW38" s="6" t="str">
        <f t="shared" si="33"/>
        <v>＝</v>
      </c>
      <c r="AX38" s="46">
        <f t="shared" ca="1" si="33"/>
        <v>164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2</v>
      </c>
      <c r="BC38" s="5"/>
      <c r="BD38" s="6">
        <f t="shared" ca="1" si="35"/>
        <v>0</v>
      </c>
      <c r="BE38" s="6">
        <f t="shared" ca="1" si="35"/>
        <v>8</v>
      </c>
      <c r="BF38" s="6">
        <f t="shared" ca="1" si="35"/>
        <v>2</v>
      </c>
      <c r="BH38" s="54"/>
      <c r="BI38" s="55"/>
      <c r="BJ38" s="6">
        <f t="shared" ca="1" si="41"/>
        <v>0</v>
      </c>
      <c r="BK38" s="6">
        <f t="shared" ca="1" si="42"/>
        <v>0</v>
      </c>
      <c r="BL38" s="6">
        <f t="shared" ca="1" si="43"/>
        <v>0</v>
      </c>
      <c r="BM38" s="56">
        <f t="shared" ca="1" si="44"/>
        <v>4</v>
      </c>
      <c r="BO38" s="57"/>
      <c r="BP38" s="6">
        <f t="shared" ca="1" si="45"/>
        <v>0</v>
      </c>
      <c r="BQ38" s="6">
        <f t="shared" ca="1" si="46"/>
        <v>0</v>
      </c>
      <c r="BR38" s="6">
        <f t="shared" ca="1" si="47"/>
        <v>1</v>
      </c>
      <c r="BS38" s="6">
        <f t="shared" ca="1" si="48"/>
        <v>6</v>
      </c>
      <c r="BT38" s="58"/>
      <c r="BV38" s="57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59"/>
      <c r="CA38" s="58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1</v>
      </c>
      <c r="CG38" s="6">
        <f t="shared" ca="1" si="40"/>
        <v>6</v>
      </c>
      <c r="CH38" s="6">
        <f t="shared" ca="1" si="40"/>
        <v>4</v>
      </c>
      <c r="CJ38" s="57"/>
      <c r="CK38" s="6"/>
      <c r="CL38" s="6"/>
      <c r="CM38" s="59"/>
      <c r="CN38" s="6"/>
      <c r="CO38" s="56"/>
      <c r="CP38" s="5"/>
      <c r="CR38" s="10"/>
      <c r="CS38" s="11"/>
      <c r="CT38" s="5"/>
      <c r="CU38" s="5"/>
      <c r="CV38" s="5"/>
      <c r="CW38" s="5"/>
      <c r="CX38" s="5"/>
      <c r="CY38" s="10"/>
      <c r="CZ38" s="11"/>
      <c r="DA38" s="5"/>
      <c r="DB38" s="5"/>
      <c r="DC38" s="1"/>
      <c r="DD38" s="1"/>
      <c r="DF38" s="10">
        <f t="shared" ca="1" si="31"/>
        <v>5.139186872281043E-2</v>
      </c>
      <c r="DG38" s="11">
        <f t="shared" ca="1" si="15"/>
        <v>85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2"/>
        <v>D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3"/>
        <v>⑥</v>
      </c>
      <c r="AT39" s="6">
        <f t="shared" ca="1" si="33"/>
        <v>6</v>
      </c>
      <c r="AU39" s="6" t="str">
        <f t="shared" si="33"/>
        <v>×</v>
      </c>
      <c r="AV39" s="6">
        <f t="shared" ca="1" si="33"/>
        <v>12</v>
      </c>
      <c r="AW39" s="6" t="str">
        <f t="shared" si="33"/>
        <v>＝</v>
      </c>
      <c r="AX39" s="46">
        <f t="shared" ca="1" si="33"/>
        <v>72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6</v>
      </c>
      <c r="BC39" s="5"/>
      <c r="BD39" s="6">
        <f t="shared" ca="1" si="35"/>
        <v>0</v>
      </c>
      <c r="BE39" s="6">
        <f t="shared" ca="1" si="35"/>
        <v>1</v>
      </c>
      <c r="BF39" s="6">
        <f t="shared" ca="1" si="35"/>
        <v>2</v>
      </c>
      <c r="BH39" s="54"/>
      <c r="BI39" s="55"/>
      <c r="BJ39" s="6">
        <f t="shared" ca="1" si="41"/>
        <v>0</v>
      </c>
      <c r="BK39" s="6">
        <f t="shared" ca="1" si="42"/>
        <v>0</v>
      </c>
      <c r="BL39" s="6">
        <f t="shared" ca="1" si="43"/>
        <v>1</v>
      </c>
      <c r="BM39" s="56">
        <f t="shared" ca="1" si="44"/>
        <v>2</v>
      </c>
      <c r="BO39" s="57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6</v>
      </c>
      <c r="BT39" s="58"/>
      <c r="BV39" s="57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59"/>
      <c r="CA39" s="58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0</v>
      </c>
      <c r="CG39" s="6">
        <f t="shared" ca="1" si="40"/>
        <v>7</v>
      </c>
      <c r="CH39" s="6">
        <f t="shared" ca="1" si="40"/>
        <v>2</v>
      </c>
      <c r="CJ39" s="57"/>
      <c r="CK39" s="6"/>
      <c r="CL39" s="6"/>
      <c r="CM39" s="59"/>
      <c r="CN39" s="6"/>
      <c r="CO39" s="56"/>
      <c r="CP39" s="5"/>
      <c r="CR39" s="10"/>
      <c r="CS39" s="11"/>
      <c r="CT39" s="5"/>
      <c r="CU39" s="5"/>
      <c r="CV39" s="5"/>
      <c r="CW39" s="5"/>
      <c r="CX39" s="5"/>
      <c r="CY39" s="10"/>
      <c r="CZ39" s="11"/>
      <c r="DA39" s="5"/>
      <c r="DB39" s="5"/>
      <c r="DC39" s="1"/>
      <c r="DD39" s="1"/>
      <c r="DF39" s="10">
        <f t="shared" ca="1" si="31"/>
        <v>4.2746344154407812E-2</v>
      </c>
      <c r="DG39" s="11">
        <f t="shared" ca="1" si="15"/>
        <v>86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3"/>
      <c r="C40" s="93"/>
      <c r="D40" s="83"/>
      <c r="E40" s="84">
        <f ca="1">E7</f>
        <v>0</v>
      </c>
      <c r="F40" s="28" t="str">
        <f ca="1">F7</f>
        <v>.</v>
      </c>
      <c r="G40" s="29">
        <f ca="1">G7</f>
        <v>0</v>
      </c>
      <c r="H40" s="28">
        <f ca="1">H7</f>
        <v>0</v>
      </c>
      <c r="I40" s="85">
        <f ca="1">I7</f>
        <v>3</v>
      </c>
      <c r="J40" s="23"/>
      <c r="K40" s="26"/>
      <c r="L40" s="93"/>
      <c r="M40" s="93"/>
      <c r="N40" s="83"/>
      <c r="O40" s="84">
        <f ca="1">O7</f>
        <v>0</v>
      </c>
      <c r="P40" s="28" t="str">
        <f ca="1">P7</f>
        <v>.</v>
      </c>
      <c r="Q40" s="29">
        <f ca="1">Q7</f>
        <v>0</v>
      </c>
      <c r="R40" s="28">
        <f ca="1">R7</f>
        <v>0</v>
      </c>
      <c r="S40" s="85">
        <f ca="1">S7</f>
        <v>3</v>
      </c>
      <c r="T40" s="23"/>
      <c r="U40" s="26"/>
      <c r="V40" s="93"/>
      <c r="W40" s="93"/>
      <c r="X40" s="83"/>
      <c r="Y40" s="84">
        <f ca="1">Y7</f>
        <v>0</v>
      </c>
      <c r="Z40" s="28" t="str">
        <f ca="1">Z7</f>
        <v>.</v>
      </c>
      <c r="AA40" s="29">
        <f ca="1">AA7</f>
        <v>0</v>
      </c>
      <c r="AB40" s="28">
        <f ca="1">AB7</f>
        <v>0</v>
      </c>
      <c r="AC40" s="85">
        <f ca="1">AC7</f>
        <v>6</v>
      </c>
      <c r="AD40" s="23"/>
      <c r="AG40" s="3" t="str">
        <f t="shared" ca="1" si="32"/>
        <v>D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3"/>
        <v>⑦</v>
      </c>
      <c r="AT40" s="6">
        <f t="shared" ca="1" si="33"/>
        <v>1</v>
      </c>
      <c r="AU40" s="6" t="str">
        <f t="shared" si="33"/>
        <v>×</v>
      </c>
      <c r="AV40" s="6">
        <f t="shared" ca="1" si="33"/>
        <v>75</v>
      </c>
      <c r="AW40" s="6" t="str">
        <f t="shared" si="33"/>
        <v>＝</v>
      </c>
      <c r="AX40" s="46">
        <f t="shared" ca="1" si="33"/>
        <v>75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1</v>
      </c>
      <c r="BC40" s="5"/>
      <c r="BD40" s="6">
        <f t="shared" ca="1" si="35"/>
        <v>0</v>
      </c>
      <c r="BE40" s="6">
        <f t="shared" ca="1" si="35"/>
        <v>7</v>
      </c>
      <c r="BF40" s="6">
        <f t="shared" ca="1" si="35"/>
        <v>5</v>
      </c>
      <c r="BH40" s="54"/>
      <c r="BI40" s="55"/>
      <c r="BJ40" s="6">
        <f t="shared" ca="1" si="41"/>
        <v>0</v>
      </c>
      <c r="BK40" s="6">
        <f t="shared" ca="1" si="42"/>
        <v>0</v>
      </c>
      <c r="BL40" s="6">
        <f t="shared" ca="1" si="43"/>
        <v>0</v>
      </c>
      <c r="BM40" s="56">
        <f t="shared" ca="1" si="44"/>
        <v>5</v>
      </c>
      <c r="BO40" s="57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7</v>
      </c>
      <c r="BT40" s="58"/>
      <c r="BV40" s="57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59"/>
      <c r="CA40" s="58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0</v>
      </c>
      <c r="CG40" s="6">
        <f t="shared" ca="1" si="40"/>
        <v>7</v>
      </c>
      <c r="CH40" s="6">
        <f t="shared" ca="1" si="40"/>
        <v>5</v>
      </c>
      <c r="CJ40" s="57"/>
      <c r="CK40" s="6"/>
      <c r="CL40" s="6"/>
      <c r="CM40" s="59"/>
      <c r="CN40" s="6"/>
      <c r="CO40" s="56"/>
      <c r="CR40" s="10"/>
      <c r="CS40" s="11"/>
      <c r="CT40" s="5"/>
      <c r="CU40" s="5"/>
      <c r="CV40" s="5"/>
      <c r="CW40" s="5"/>
      <c r="CX40" s="5"/>
      <c r="CY40" s="10"/>
      <c r="CZ40" s="11"/>
      <c r="DA40" s="5"/>
      <c r="DB40" s="5"/>
      <c r="DC40" s="1"/>
      <c r="DD40" s="1"/>
      <c r="DF40" s="10">
        <f t="shared" ca="1" si="31"/>
        <v>0.45270681582581773</v>
      </c>
      <c r="DG40" s="11">
        <f t="shared" ca="1" si="15"/>
        <v>42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94"/>
      <c r="C41" s="94"/>
      <c r="D41" s="86" t="str">
        <f>$D$8</f>
        <v>×</v>
      </c>
      <c r="E41" s="87">
        <f>E8</f>
        <v>0</v>
      </c>
      <c r="F41" s="31"/>
      <c r="G41" s="32">
        <f ca="1">G8</f>
        <v>6</v>
      </c>
      <c r="H41" s="33"/>
      <c r="I41" s="88">
        <f ca="1">I8</f>
        <v>4</v>
      </c>
      <c r="J41" s="23"/>
      <c r="K41" s="26"/>
      <c r="L41" s="94"/>
      <c r="M41" s="94"/>
      <c r="N41" s="86" t="str">
        <f>$D$8</f>
        <v>×</v>
      </c>
      <c r="O41" s="87">
        <f>O8</f>
        <v>0</v>
      </c>
      <c r="P41" s="31"/>
      <c r="Q41" s="32">
        <f ca="1">Q8</f>
        <v>2</v>
      </c>
      <c r="R41" s="33"/>
      <c r="S41" s="88">
        <f ca="1">S8</f>
        <v>8</v>
      </c>
      <c r="T41" s="23"/>
      <c r="U41" s="26"/>
      <c r="V41" s="94"/>
      <c r="W41" s="94"/>
      <c r="X41" s="86" t="str">
        <f>$X$8</f>
        <v>×</v>
      </c>
      <c r="Y41" s="87">
        <f>Y8</f>
        <v>0</v>
      </c>
      <c r="Z41" s="31"/>
      <c r="AA41" s="32">
        <f ca="1">AA8</f>
        <v>3</v>
      </c>
      <c r="AB41" s="33"/>
      <c r="AC41" s="88">
        <f ca="1">AC8</f>
        <v>9</v>
      </c>
      <c r="AD41" s="23"/>
      <c r="AG41" s="3" t="str">
        <f t="shared" ca="1" si="32"/>
        <v>D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3"/>
        <v>⑧</v>
      </c>
      <c r="AT41" s="6">
        <f t="shared" ca="1" si="33"/>
        <v>2</v>
      </c>
      <c r="AU41" s="6" t="str">
        <f t="shared" si="33"/>
        <v>×</v>
      </c>
      <c r="AV41" s="6">
        <f t="shared" ca="1" si="33"/>
        <v>48</v>
      </c>
      <c r="AW41" s="6" t="str">
        <f t="shared" si="33"/>
        <v>＝</v>
      </c>
      <c r="AX41" s="46">
        <f t="shared" ca="1" si="33"/>
        <v>96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2</v>
      </c>
      <c r="BC41" s="5"/>
      <c r="BD41" s="6">
        <f t="shared" ca="1" si="35"/>
        <v>0</v>
      </c>
      <c r="BE41" s="6">
        <f t="shared" ca="1" si="35"/>
        <v>4</v>
      </c>
      <c r="BF41" s="6">
        <f t="shared" ca="1" si="35"/>
        <v>8</v>
      </c>
      <c r="BH41" s="54"/>
      <c r="BI41" s="55"/>
      <c r="BJ41" s="6">
        <f t="shared" ca="1" si="41"/>
        <v>0</v>
      </c>
      <c r="BK41" s="6">
        <f t="shared" ca="1" si="42"/>
        <v>0</v>
      </c>
      <c r="BL41" s="6">
        <f t="shared" ca="1" si="43"/>
        <v>1</v>
      </c>
      <c r="BM41" s="56">
        <f t="shared" ca="1" si="44"/>
        <v>6</v>
      </c>
      <c r="BO41" s="57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8</v>
      </c>
      <c r="BT41" s="58"/>
      <c r="BV41" s="57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59"/>
      <c r="CA41" s="58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0</v>
      </c>
      <c r="CG41" s="6">
        <f t="shared" ca="1" si="40"/>
        <v>9</v>
      </c>
      <c r="CH41" s="6">
        <f t="shared" ca="1" si="40"/>
        <v>6</v>
      </c>
      <c r="CJ41" s="57"/>
      <c r="CK41" s="6"/>
      <c r="CL41" s="6"/>
      <c r="CM41" s="59"/>
      <c r="CN41" s="6"/>
      <c r="CO41" s="56"/>
      <c r="CR41" s="10"/>
      <c r="CS41" s="11"/>
      <c r="CT41" s="5"/>
      <c r="CU41" s="5"/>
      <c r="CV41" s="5"/>
      <c r="CW41" s="5"/>
      <c r="CX41" s="5"/>
      <c r="CY41" s="10"/>
      <c r="CZ41" s="11"/>
      <c r="DA41" s="5"/>
      <c r="DB41" s="5"/>
      <c r="DC41" s="1"/>
      <c r="DD41" s="1"/>
      <c r="DF41" s="10">
        <f t="shared" ca="1" si="31"/>
        <v>0.33663299197898844</v>
      </c>
      <c r="DG41" s="11">
        <f t="shared" ca="1" si="15"/>
        <v>55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95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9">
        <f ca="1">IF(OR($A$37="A",$A$37="C",$A$37="D"),$BJ$34,IF($A$37="B",$BQ$34,$CE$34))</f>
        <v>0</v>
      </c>
      <c r="E42" s="90">
        <f ca="1">IF(OR($A$37="A",$A$37="C",$A$37="D"),$BK$34,IF($A$37="B",$BR$34,$CF$34))</f>
        <v>0</v>
      </c>
      <c r="F42" s="35">
        <f ca="1">IF(OR(A37="E",A37="G"),F40,)</f>
        <v>0</v>
      </c>
      <c r="G42" s="60">
        <f ca="1">IF(OR($A$37="A",$A$37="C",$A$37="D"),$BL$34,IF($A$37="B",$BS$34,$CG$34))</f>
        <v>1</v>
      </c>
      <c r="H42" s="35">
        <f ca="1">IF(OR(A37="E",A37="G"),H40,)</f>
        <v>0</v>
      </c>
      <c r="I42" s="91">
        <f ca="1">IF(OR($A$37="A",$A$37="C",$A$37="D"),$BM$34,IF($A$37="B",$BT$34,$CH$34))</f>
        <v>2</v>
      </c>
      <c r="J42" s="23"/>
      <c r="K42" s="26"/>
      <c r="L42" s="95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9">
        <f ca="1">IF(OR($K$37="A",$K$37="C",$K$37="D"),$BJ$35,IF($K$37="B",$BQ$35,$CE$35))</f>
        <v>0</v>
      </c>
      <c r="O42" s="90">
        <f ca="1">IF(OR($K$37="A",$K$37="C",$K$37="D"),$BK$35,IF($K$37="B",$BR$35,$CF$35))</f>
        <v>0</v>
      </c>
      <c r="P42" s="35">
        <f ca="1">IF(OR(K37="E",K37="G"),P40,)</f>
        <v>0</v>
      </c>
      <c r="Q42" s="60">
        <f ca="1">IF(OR($K$37="A",$K$37="C",$K$37="D"),$BL$35,IF($K$37="B",$BS$35,$CG$35))</f>
        <v>2</v>
      </c>
      <c r="R42" s="35">
        <f ca="1">IF(OR(K37="E",K37="G"),R40,)</f>
        <v>0</v>
      </c>
      <c r="S42" s="91">
        <f ca="1">IF(OR($K$37="A",$K$37="C",$K$37="D"),$BM$35,IF($K$37="B",$BT$35,$CH$35))</f>
        <v>4</v>
      </c>
      <c r="T42" s="23"/>
      <c r="U42" s="26"/>
      <c r="V42" s="95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9">
        <f ca="1">IF(OR($U$37="A",$U$37="C",$U$37="D"),$BJ$36,IF($U$37="B",$BQ$36,$CE$36))</f>
        <v>0</v>
      </c>
      <c r="Y42" s="90">
        <f ca="1">IF(OR($U$37="A",$U$37="C",$U$37="D"),$BK$36,IF($U$37="B",$BR$36,$CF$36))</f>
        <v>0</v>
      </c>
      <c r="Z42" s="35">
        <f ca="1">IF(OR(U37="E",U37="G"),Z40,)</f>
        <v>0</v>
      </c>
      <c r="AA42" s="60">
        <f ca="1">IF(OR($U$37="A",$U$37="C",$U$37="D"),$BL$36,IF($U$37="B",$BS$36,$CG$36))</f>
        <v>5</v>
      </c>
      <c r="AB42" s="35">
        <f ca="1">IF(OR(U37="E",U37="G"),AB40,)</f>
        <v>0</v>
      </c>
      <c r="AC42" s="91">
        <f ca="1">IF(OR($U$37="A",$U$37="C",$U$37="D"),$BM$36,IF($U$37="B",$BT$36,$CH$36))</f>
        <v>4</v>
      </c>
      <c r="AD42" s="23"/>
      <c r="AG42" s="3" t="str">
        <f t="shared" ca="1" si="32"/>
        <v>D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3"/>
        <v>⑨</v>
      </c>
      <c r="AT42" s="6">
        <f t="shared" ca="1" si="33"/>
        <v>3</v>
      </c>
      <c r="AU42" s="6" t="str">
        <f t="shared" si="33"/>
        <v>×</v>
      </c>
      <c r="AV42" s="6">
        <f t="shared" ca="1" si="33"/>
        <v>92</v>
      </c>
      <c r="AW42" s="6" t="str">
        <f t="shared" si="33"/>
        <v>＝</v>
      </c>
      <c r="AX42" s="46">
        <f t="shared" ca="1" si="33"/>
        <v>276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3</v>
      </c>
      <c r="BC42" s="5"/>
      <c r="BD42" s="6">
        <f t="shared" ca="1" si="35"/>
        <v>0</v>
      </c>
      <c r="BE42" s="6">
        <f t="shared" ca="1" si="35"/>
        <v>9</v>
      </c>
      <c r="BF42" s="6">
        <f t="shared" ca="1" si="35"/>
        <v>2</v>
      </c>
      <c r="BH42" s="61"/>
      <c r="BI42" s="62"/>
      <c r="BJ42" s="63">
        <f t="shared" ca="1" si="41"/>
        <v>0</v>
      </c>
      <c r="BK42" s="63">
        <f t="shared" ca="1" si="42"/>
        <v>0</v>
      </c>
      <c r="BL42" s="63">
        <f t="shared" ca="1" si="43"/>
        <v>0</v>
      </c>
      <c r="BM42" s="64">
        <f t="shared" ca="1" si="44"/>
        <v>6</v>
      </c>
      <c r="BO42" s="65"/>
      <c r="BP42" s="63">
        <f t="shared" ca="1" si="45"/>
        <v>0</v>
      </c>
      <c r="BQ42" s="63">
        <f t="shared" ca="1" si="46"/>
        <v>0</v>
      </c>
      <c r="BR42" s="63">
        <f t="shared" ca="1" si="47"/>
        <v>2</v>
      </c>
      <c r="BS42" s="63">
        <f t="shared" ca="1" si="48"/>
        <v>7</v>
      </c>
      <c r="BT42" s="66"/>
      <c r="BV42" s="65">
        <f t="shared" ca="1" si="36"/>
        <v>0</v>
      </c>
      <c r="BW42" s="63">
        <f t="shared" ca="1" si="37"/>
        <v>0</v>
      </c>
      <c r="BX42" s="63">
        <f t="shared" ca="1" si="38"/>
        <v>0</v>
      </c>
      <c r="BY42" s="63">
        <f t="shared" ca="1" si="39"/>
        <v>0</v>
      </c>
      <c r="BZ42" s="67"/>
      <c r="CA42" s="66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2</v>
      </c>
      <c r="CG42" s="6">
        <f t="shared" ca="1" si="40"/>
        <v>7</v>
      </c>
      <c r="CH42" s="6">
        <f t="shared" ca="1" si="40"/>
        <v>6</v>
      </c>
      <c r="CJ42" s="65"/>
      <c r="CK42" s="63"/>
      <c r="CL42" s="63"/>
      <c r="CM42" s="67"/>
      <c r="CN42" s="63"/>
      <c r="CO42" s="64"/>
      <c r="CR42" s="10"/>
      <c r="CS42" s="11"/>
      <c r="CT42" s="5"/>
      <c r="CU42" s="5"/>
      <c r="CV42" s="5"/>
      <c r="CW42" s="5"/>
      <c r="CX42" s="5"/>
      <c r="CY42" s="10"/>
      <c r="CZ42" s="11"/>
      <c r="DA42" s="5"/>
      <c r="DB42" s="5"/>
      <c r="DC42" s="1"/>
      <c r="DD42" s="1"/>
      <c r="DF42" s="10">
        <f t="shared" ca="1" si="31"/>
        <v>0.86862839087924926</v>
      </c>
      <c r="DG42" s="11">
        <f t="shared" ca="1" si="15"/>
        <v>10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36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0</v>
      </c>
      <c r="D43" s="82">
        <f ca="1">IF(OR($A$37="A",$A$37="D"),$BQ$34,IF(OR($A$37="B",$A$37="C"),$BX$34,$CL$34))</f>
        <v>0</v>
      </c>
      <c r="E43" s="92">
        <f ca="1">IF(OR($A$37="A",$A$37="D"),$BR$34,IF(OR($A$37="B",$A$37="C"),$BY$34,$CM$34))</f>
        <v>1</v>
      </c>
      <c r="F43" s="34"/>
      <c r="G43" s="37">
        <f ca="1">IF(OR($A$37="A",$A$37="D"),$BS$34,IF($A$37="B","",IF($A$37="C",$BZ$34,"")))</f>
        <v>8</v>
      </c>
      <c r="H43" s="34"/>
      <c r="I43" s="82"/>
      <c r="J43" s="23"/>
      <c r="K43" s="36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0</v>
      </c>
      <c r="N43" s="82">
        <f ca="1">IF(OR($K$37="A",$K$37="D"),$BQ$35,IF(OR($K$37="B",$K$37="C"),$BX$35,$CL$35))</f>
        <v>0</v>
      </c>
      <c r="O43" s="92">
        <f ca="1">IF(OR($K$37="A",$K$37="D"),$BR$35,IF(OR($K$37="B",$K$37="C"),$BY$35,$CM$35))</f>
        <v>0</v>
      </c>
      <c r="P43" s="34"/>
      <c r="Q43" s="37">
        <f ca="1">IF(OR($K$37="A",$K$37="D"),$BS$35,IF($K$37="B","",IF($K$37="C",$BZ$35,"")))</f>
        <v>6</v>
      </c>
      <c r="R43" s="34"/>
      <c r="S43" s="82"/>
      <c r="T43" s="23"/>
      <c r="U43" s="36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0</v>
      </c>
      <c r="Y43" s="92">
        <f ca="1">IF(OR($U$37="A",$U$37="D"),$BR$36,IF(OR($U$37="B",$U$37="C"),$BY$36,$CM$36))</f>
        <v>1</v>
      </c>
      <c r="Z43" s="34"/>
      <c r="AA43" s="37">
        <f ca="1">IF(OR($U$37="A",$U$37="D"),$BS$36,IF($U$37="B","",IF($U$37="C",$BZ$36,"")))</f>
        <v>8</v>
      </c>
      <c r="AB43" s="34"/>
      <c r="AC43" s="82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/>
      <c r="CZ43" s="11"/>
      <c r="DA43" s="5"/>
      <c r="DB43" s="5"/>
      <c r="DC43" s="1"/>
      <c r="DD43" s="1"/>
      <c r="DF43" s="10">
        <f t="shared" ca="1" si="31"/>
        <v>0.34471379058696028</v>
      </c>
      <c r="DG43" s="11">
        <f t="shared" ca="1" si="15"/>
        <v>54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36"/>
      <c r="B44" s="82">
        <f ca="1">IF($A$37="A",$BV$34,IF(OR($A$37="B",$A$37="C",$A$37="D"),$CC$34,""))</f>
        <v>0</v>
      </c>
      <c r="C44" s="82">
        <f ca="1">IF($A$37="A",$BW$34,IF(OR($A$37="B",$A$37="C",$A$37="D"),$CD$34,""))</f>
        <v>0</v>
      </c>
      <c r="D44" s="82">
        <f ca="1">IF($A$37="A",$BX$34,IF(OR($A$37="B",$A$37="C",$A$37="D"),$CE$34,""))</f>
        <v>0</v>
      </c>
      <c r="E44" s="92">
        <f ca="1">IF($A$37="A",$BY$34,IF(OR($A$37="B",$A$37="C",$A$37="D"),$CF$34,""))</f>
        <v>1</v>
      </c>
      <c r="F44" s="34" t="str">
        <f ca="1">IF(A37="D",F40,)</f>
        <v>.</v>
      </c>
      <c r="G44" s="37">
        <f ca="1">IF($A$37="A","",IF(OR($A$37="B",$A$37="C",$A$37="D"),$CG$34,""))</f>
        <v>9</v>
      </c>
      <c r="H44" s="34">
        <f ca="1">IF(A37="D",H40,)</f>
        <v>0</v>
      </c>
      <c r="I44" s="82">
        <f ca="1">IF($A$37="A","",IF(OR($A$37="B",$A$37="C",$A$37="D"),$CH$34,""))</f>
        <v>2</v>
      </c>
      <c r="J44" s="23"/>
      <c r="K44" s="36"/>
      <c r="L44" s="82">
        <f ca="1">IF($K$37="A",$BV$35,IF(OR($K$37="B",$K$37="C",$K$37="D"),$CC$35,""))</f>
        <v>0</v>
      </c>
      <c r="M44" s="82">
        <f ca="1">IF($K$37="A",$BW$35,IF(OR($K$37="B",$K$37="C",$K$37="D"),$CD$35,""))</f>
        <v>0</v>
      </c>
      <c r="N44" s="82">
        <f ca="1">IF($K$37="A",$BX$35,IF(OR($K$37="B",$K$37="C",$K$37="D"),$CE$35,""))</f>
        <v>0</v>
      </c>
      <c r="O44" s="92">
        <f ca="1">IF($K$37="A",$BY$35,IF(OR($K$37="B",$K$37="C",$K$37="D"),$CF$35,""))</f>
        <v>0</v>
      </c>
      <c r="P44" s="34" t="str">
        <f ca="1">IF(K37="D",P40,)</f>
        <v>.</v>
      </c>
      <c r="Q44" s="37">
        <f ca="1">IF($K$37="A","",IF(OR($K$37="B",$K$37="C",$K$37="D"),$CG$35,""))</f>
        <v>8</v>
      </c>
      <c r="R44" s="34">
        <f ca="1">IF(K37="D",R40,)</f>
        <v>0</v>
      </c>
      <c r="S44" s="82">
        <f ca="1">IF($K$37="A","",IF(OR($K$37="B",$K$37="C",$K$37="D"),$CH$35,""))</f>
        <v>4</v>
      </c>
      <c r="T44" s="23"/>
      <c r="U44" s="36"/>
      <c r="V44" s="82">
        <f ca="1">IF($U$37="A",$BV$36,IF(OR($U$37="B",$U$37="C",$U$37="D"),$CC$36,""))</f>
        <v>0</v>
      </c>
      <c r="W44" s="82">
        <f ca="1">IF($U$37="A",$BW$36,IF(OR($U$37="B",$U$37="C",$U$37="D"),$CD$36,""))</f>
        <v>0</v>
      </c>
      <c r="X44" s="82">
        <f ca="1">IF($U$37="A",$BX$36,IF(OR($U$37="B",$U$37="C",$U$37="D"),$CE$36,""))</f>
        <v>0</v>
      </c>
      <c r="Y44" s="92">
        <f ca="1">IF($U$37="A",$BY$36,IF(OR($U$37="B",$U$37="C",$U$37="D"),$CF$36,""))</f>
        <v>2</v>
      </c>
      <c r="Z44" s="34" t="str">
        <f ca="1">IF(U37="D",Z40,)</f>
        <v>.</v>
      </c>
      <c r="AA44" s="37">
        <f ca="1">IF($U$37="A","",IF(OR($U$37="B",$U$37="C",$U$37="D"),$CG$36,""))</f>
        <v>3</v>
      </c>
      <c r="AB44" s="34">
        <f ca="1">IF(U37="D",AB40,)</f>
        <v>0</v>
      </c>
      <c r="AC44" s="82">
        <f ca="1">IF($U$37="A","",IF(OR($U$37="B",$U$37="C",$U$37="D"),$CH$36,""))</f>
        <v>4</v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/>
      <c r="CZ44" s="11"/>
      <c r="DA44" s="5"/>
      <c r="DB44" s="5"/>
      <c r="DC44" s="1"/>
      <c r="DD44" s="1"/>
      <c r="DF44" s="10">
        <f t="shared" ca="1" si="31"/>
        <v>0.57404892383920336</v>
      </c>
      <c r="DG44" s="11">
        <f t="shared" ca="1" si="15"/>
        <v>31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2" t="str">
        <f ca="1">IF($A$37="A",$CC$34,"")</f>
        <v/>
      </c>
      <c r="C45" s="92" t="str">
        <f ca="1">IF($A$37="A",$CD$34,"")</f>
        <v/>
      </c>
      <c r="D45" s="92" t="str">
        <f ca="1">IF($A$37="A",$CE$34,"")</f>
        <v/>
      </c>
      <c r="E45" s="92" t="str">
        <f ca="1">IF($A$37="A",$CF$34,"")</f>
        <v/>
      </c>
      <c r="F45" s="38"/>
      <c r="G45" s="38" t="str">
        <f ca="1">IF($A$37="A",$CG$34,"")</f>
        <v/>
      </c>
      <c r="H45" s="38"/>
      <c r="I45" s="38" t="str">
        <f ca="1">IF($A$37="A",$CH$34,"")</f>
        <v/>
      </c>
      <c r="J45" s="23"/>
      <c r="K45" s="26"/>
      <c r="L45" s="92" t="str">
        <f ca="1">IF($K$37="A",$CC$35,"")</f>
        <v/>
      </c>
      <c r="M45" s="92" t="str">
        <f ca="1">IF($K$37="A",$CD$35,"")</f>
        <v/>
      </c>
      <c r="N45" s="92" t="str">
        <f ca="1">IF($K$37="A",$CE$35,"")</f>
        <v/>
      </c>
      <c r="O45" s="92" t="str">
        <f ca="1">IF($K$37="A",$CF$35,"")</f>
        <v/>
      </c>
      <c r="P45" s="38"/>
      <c r="Q45" s="38" t="str">
        <f ca="1">IF($K$37="A",$CG$35,"")</f>
        <v/>
      </c>
      <c r="R45" s="38"/>
      <c r="S45" s="38" t="str">
        <f ca="1">IF($K$37="A",$CH$35,"")</f>
        <v/>
      </c>
      <c r="T45" s="23"/>
      <c r="U45" s="26"/>
      <c r="V45" s="92" t="str">
        <f ca="1">IF($U$37="A",$CC$36,"")</f>
        <v/>
      </c>
      <c r="W45" s="92" t="str">
        <f ca="1">IF($U$37="A",$CD$36,"")</f>
        <v/>
      </c>
      <c r="X45" s="92" t="str">
        <f ca="1">IF($U$37="A",$CE$36,"")</f>
        <v/>
      </c>
      <c r="Y45" s="92" t="str">
        <f ca="1">IF($U$37="A",$CF$36,"")</f>
        <v/>
      </c>
      <c r="Z45" s="38"/>
      <c r="AA45" s="38" t="str">
        <f ca="1">IF($U$37="A",$CG$36,"")</f>
        <v/>
      </c>
      <c r="AB45" s="38"/>
      <c r="AC45" s="38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/>
      <c r="CZ45" s="11"/>
      <c r="DA45" s="5"/>
      <c r="DB45" s="5"/>
      <c r="DC45" s="1"/>
      <c r="DD45" s="1"/>
      <c r="DF45" s="10">
        <f t="shared" ca="1" si="31"/>
        <v>0.33005003402392519</v>
      </c>
      <c r="DG45" s="11">
        <f t="shared" ca="1" si="15"/>
        <v>56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45"/>
      <c r="B46" s="43"/>
      <c r="C46" s="43"/>
      <c r="D46" s="43"/>
      <c r="E46" s="43"/>
      <c r="F46" s="43"/>
      <c r="G46" s="43"/>
      <c r="H46" s="43"/>
      <c r="I46" s="43"/>
      <c r="J46" s="44"/>
      <c r="K46" s="45"/>
      <c r="L46" s="43"/>
      <c r="M46" s="43"/>
      <c r="N46" s="43"/>
      <c r="O46" s="43"/>
      <c r="P46" s="43"/>
      <c r="Q46" s="43"/>
      <c r="R46" s="43"/>
      <c r="S46" s="43"/>
      <c r="T46" s="44"/>
      <c r="U46" s="45"/>
      <c r="V46" s="43"/>
      <c r="W46" s="43"/>
      <c r="X46" s="43"/>
      <c r="Y46" s="43"/>
      <c r="Z46" s="43"/>
      <c r="AA46" s="43"/>
      <c r="AB46" s="43"/>
      <c r="AC46" s="43"/>
      <c r="AD46" s="44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/>
      <c r="CZ46" s="11"/>
      <c r="DA46" s="5"/>
      <c r="DB46" s="5"/>
      <c r="DC46" s="1"/>
      <c r="DD46" s="1"/>
      <c r="DF46" s="10">
        <f t="shared" ca="1" si="31"/>
        <v>0.25642563749034131</v>
      </c>
      <c r="DG46" s="11">
        <f t="shared" ca="1" si="15"/>
        <v>63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D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D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D</v>
      </c>
      <c r="V47" s="16"/>
      <c r="W47" s="18"/>
      <c r="X47" s="18"/>
      <c r="Y47" s="19"/>
      <c r="Z47" s="19"/>
      <c r="AA47" s="19"/>
      <c r="AB47" s="19"/>
      <c r="AC47" s="19"/>
      <c r="AD47" s="20"/>
      <c r="AG47" s="68" t="s">
        <v>15</v>
      </c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71"/>
      <c r="AX47" s="72" t="s">
        <v>23</v>
      </c>
      <c r="AY47" s="72" t="s">
        <v>24</v>
      </c>
      <c r="AZ47" s="72" t="s">
        <v>25</v>
      </c>
      <c r="BA47" s="72" t="s">
        <v>26</v>
      </c>
      <c r="BB47" s="72" t="s">
        <v>37</v>
      </c>
      <c r="BC47" s="72" t="s">
        <v>27</v>
      </c>
      <c r="BD47" s="72" t="s">
        <v>38</v>
      </c>
      <c r="CR47" s="10"/>
      <c r="CS47" s="11"/>
      <c r="CT47" s="5"/>
      <c r="CU47" s="5"/>
      <c r="CV47" s="5"/>
      <c r="CW47" s="5"/>
      <c r="CX47" s="5"/>
      <c r="CY47" s="10"/>
      <c r="CZ47" s="11"/>
      <c r="DA47" s="5"/>
      <c r="DB47" s="5"/>
      <c r="DC47" s="1"/>
      <c r="DD47" s="1"/>
      <c r="DF47" s="10">
        <f t="shared" ca="1" si="31"/>
        <v>0.6675006589987047</v>
      </c>
      <c r="DG47" s="11">
        <f t="shared" ca="1" si="15"/>
        <v>22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19" t="str">
        <f ca="1">B15</f>
        <v>0.07×53＝</v>
      </c>
      <c r="C48" s="120"/>
      <c r="D48" s="120"/>
      <c r="E48" s="120"/>
      <c r="F48" s="120"/>
      <c r="G48" s="123">
        <f ca="1">G15</f>
        <v>3.71</v>
      </c>
      <c r="H48" s="123"/>
      <c r="I48" s="124"/>
      <c r="J48" s="22"/>
      <c r="K48" s="21"/>
      <c r="L48" s="119" t="str">
        <f ca="1">L15</f>
        <v>0.02×82＝</v>
      </c>
      <c r="M48" s="120"/>
      <c r="N48" s="120"/>
      <c r="O48" s="120"/>
      <c r="P48" s="120"/>
      <c r="Q48" s="123">
        <f ca="1">Q15</f>
        <v>1.6400000000000001</v>
      </c>
      <c r="R48" s="123"/>
      <c r="S48" s="124"/>
      <c r="T48" s="22"/>
      <c r="U48" s="21"/>
      <c r="V48" s="119" t="str">
        <f ca="1">V15</f>
        <v>0.06×12＝</v>
      </c>
      <c r="W48" s="120"/>
      <c r="X48" s="120"/>
      <c r="Y48" s="120"/>
      <c r="Z48" s="120"/>
      <c r="AA48" s="123">
        <f ca="1">AA15</f>
        <v>0.72</v>
      </c>
      <c r="AB48" s="123"/>
      <c r="AC48" s="124"/>
      <c r="AD48" s="23"/>
      <c r="AG48" s="68" t="s">
        <v>16</v>
      </c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71">
        <v>0</v>
      </c>
      <c r="AX48" s="72" t="s">
        <v>28</v>
      </c>
      <c r="AY48" s="72" t="s">
        <v>31</v>
      </c>
      <c r="AZ48" s="72" t="s">
        <v>33</v>
      </c>
      <c r="BA48" s="72" t="s">
        <v>35</v>
      </c>
      <c r="BB48" s="72"/>
      <c r="BC48" s="72"/>
      <c r="BD48" s="72"/>
      <c r="CR48" s="10"/>
      <c r="CS48" s="11"/>
      <c r="CT48" s="5"/>
      <c r="CU48" s="5"/>
      <c r="CV48" s="5"/>
      <c r="CW48" s="5"/>
      <c r="CX48" s="5"/>
      <c r="CY48" s="10"/>
      <c r="CZ48" s="11"/>
      <c r="DA48" s="5"/>
      <c r="DB48" s="5"/>
      <c r="DC48" s="1"/>
      <c r="DD48" s="1"/>
      <c r="DF48" s="10">
        <f t="shared" ca="1" si="31"/>
        <v>0.42181355286659428</v>
      </c>
      <c r="DG48" s="11">
        <f t="shared" ca="1" si="15"/>
        <v>46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68" t="s">
        <v>17</v>
      </c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>
        <v>0</v>
      </c>
      <c r="AT49" s="71"/>
      <c r="AX49" s="72" t="s">
        <v>29</v>
      </c>
      <c r="AY49" s="72" t="s">
        <v>32</v>
      </c>
      <c r="AZ49" s="72" t="s">
        <v>34</v>
      </c>
      <c r="BA49" s="72" t="s">
        <v>36</v>
      </c>
      <c r="BB49" s="72"/>
      <c r="BC49" s="72"/>
      <c r="BD49" s="72"/>
      <c r="BI49" s="72"/>
      <c r="BJ49" s="72"/>
      <c r="BK49" s="72"/>
      <c r="CR49" s="10"/>
      <c r="CS49" s="11"/>
      <c r="CT49" s="5"/>
      <c r="CU49" s="5"/>
      <c r="CV49" s="5"/>
      <c r="CW49" s="5"/>
      <c r="CX49" s="5"/>
      <c r="CY49" s="10"/>
      <c r="CZ49" s="11"/>
      <c r="DA49" s="5"/>
      <c r="DB49" s="5"/>
      <c r="DC49" s="1"/>
      <c r="DD49" s="1"/>
      <c r="DF49" s="10">
        <f t="shared" ca="1" si="31"/>
        <v>0.27691687722516123</v>
      </c>
      <c r="DG49" s="11">
        <f t="shared" ca="1" si="15"/>
        <v>61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3"/>
      <c r="C50" s="93"/>
      <c r="D50" s="83"/>
      <c r="E50" s="84">
        <f ca="1">E17</f>
        <v>0</v>
      </c>
      <c r="F50" s="28" t="str">
        <f ca="1">F17</f>
        <v>.</v>
      </c>
      <c r="G50" s="29">
        <f ca="1">G17</f>
        <v>0</v>
      </c>
      <c r="H50" s="28">
        <f ca="1">H17</f>
        <v>0</v>
      </c>
      <c r="I50" s="85">
        <f ca="1">I17</f>
        <v>7</v>
      </c>
      <c r="J50" s="23"/>
      <c r="K50" s="26"/>
      <c r="L50" s="93"/>
      <c r="M50" s="93"/>
      <c r="N50" s="83"/>
      <c r="O50" s="84">
        <f ca="1">O17</f>
        <v>0</v>
      </c>
      <c r="P50" s="28" t="str">
        <f ca="1">P17</f>
        <v>.</v>
      </c>
      <c r="Q50" s="29">
        <f ca="1">Q17</f>
        <v>0</v>
      </c>
      <c r="R50" s="28">
        <f ca="1">R17</f>
        <v>0</v>
      </c>
      <c r="S50" s="85">
        <f ca="1">S17</f>
        <v>2</v>
      </c>
      <c r="T50" s="23"/>
      <c r="U50" s="26"/>
      <c r="V50" s="93"/>
      <c r="W50" s="93"/>
      <c r="X50" s="83"/>
      <c r="Y50" s="84">
        <f ca="1">Y17</f>
        <v>0</v>
      </c>
      <c r="Z50" s="28" t="str">
        <f ca="1">Z17</f>
        <v>.</v>
      </c>
      <c r="AA50" s="29">
        <f ca="1">AA17</f>
        <v>0</v>
      </c>
      <c r="AB50" s="28">
        <f ca="1">AB17</f>
        <v>0</v>
      </c>
      <c r="AC50" s="85">
        <f ca="1">AC17</f>
        <v>6</v>
      </c>
      <c r="AD50" s="23"/>
      <c r="AG50" s="68" t="s">
        <v>18</v>
      </c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>
        <v>0</v>
      </c>
      <c r="AS50" s="70"/>
      <c r="AT50" s="71"/>
      <c r="AX50" s="72" t="s">
        <v>30</v>
      </c>
      <c r="AY50" s="72"/>
      <c r="AZ50" s="72"/>
      <c r="BA50" s="72"/>
      <c r="BB50" s="72"/>
      <c r="BC50" s="72"/>
      <c r="BD50" s="72"/>
      <c r="BI50" s="72"/>
      <c r="BJ50" s="72"/>
      <c r="BK50" s="72"/>
      <c r="CR50" s="10"/>
      <c r="CS50" s="11"/>
      <c r="CT50" s="5"/>
      <c r="CU50" s="5"/>
      <c r="CV50" s="5"/>
      <c r="CW50" s="5"/>
      <c r="CX50" s="5"/>
      <c r="CY50" s="10"/>
      <c r="CZ50" s="11"/>
      <c r="DA50" s="5"/>
      <c r="DB50" s="5"/>
      <c r="DC50" s="1"/>
      <c r="DD50" s="1"/>
      <c r="DF50" s="10">
        <f t="shared" ca="1" si="31"/>
        <v>0.40992549355881525</v>
      </c>
      <c r="DG50" s="11">
        <f t="shared" ca="1" si="15"/>
        <v>49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94"/>
      <c r="C51" s="94"/>
      <c r="D51" s="86" t="str">
        <f>$D$18</f>
        <v>×</v>
      </c>
      <c r="E51" s="87">
        <f>E18</f>
        <v>0</v>
      </c>
      <c r="F51" s="31"/>
      <c r="G51" s="32">
        <f ca="1">G18</f>
        <v>5</v>
      </c>
      <c r="H51" s="33"/>
      <c r="I51" s="88">
        <f ca="1">I18</f>
        <v>3</v>
      </c>
      <c r="J51" s="23"/>
      <c r="K51" s="26"/>
      <c r="L51" s="94"/>
      <c r="M51" s="94"/>
      <c r="N51" s="86" t="str">
        <f>$N$18</f>
        <v>×</v>
      </c>
      <c r="O51" s="87">
        <f>O18</f>
        <v>0</v>
      </c>
      <c r="P51" s="31"/>
      <c r="Q51" s="32">
        <f ca="1">Q18</f>
        <v>8</v>
      </c>
      <c r="R51" s="33"/>
      <c r="S51" s="88">
        <f ca="1">S18</f>
        <v>2</v>
      </c>
      <c r="T51" s="23"/>
      <c r="U51" s="26"/>
      <c r="V51" s="94"/>
      <c r="W51" s="94"/>
      <c r="X51" s="86" t="str">
        <f>$X$18</f>
        <v>×</v>
      </c>
      <c r="Y51" s="87">
        <f>Y18</f>
        <v>0</v>
      </c>
      <c r="Z51" s="31"/>
      <c r="AA51" s="32">
        <f ca="1">AA18</f>
        <v>1</v>
      </c>
      <c r="AB51" s="33"/>
      <c r="AC51" s="88">
        <f ca="1">AC18</f>
        <v>2</v>
      </c>
      <c r="AD51" s="23"/>
      <c r="AG51" s="68" t="s">
        <v>20</v>
      </c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>
        <v>0</v>
      </c>
      <c r="AS51" s="70">
        <v>0</v>
      </c>
      <c r="AT51" s="71"/>
      <c r="AY51" s="73"/>
      <c r="AZ51" s="73"/>
      <c r="BA51" s="73"/>
      <c r="BI51" s="72"/>
      <c r="BJ51" s="72"/>
      <c r="BK51" s="72"/>
      <c r="CR51" s="10"/>
      <c r="CS51" s="11"/>
      <c r="CT51" s="5"/>
      <c r="CU51" s="5"/>
      <c r="CV51" s="5"/>
      <c r="CW51" s="5"/>
      <c r="CX51" s="5"/>
      <c r="CY51" s="10"/>
      <c r="CZ51" s="11"/>
      <c r="DA51" s="5"/>
      <c r="DB51" s="5"/>
      <c r="DC51" s="1"/>
      <c r="DD51" s="1"/>
      <c r="DF51" s="10">
        <f t="shared" ca="1" si="31"/>
        <v>0.99521368366220841</v>
      </c>
      <c r="DG51" s="11">
        <f t="shared" ca="1" si="15"/>
        <v>1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95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9">
        <f ca="1">IF(OR($A$47="A",$A$47="C",$A$47="D"),$BJ$37,IF($A$47="B",$BQ$37,$CE$37))</f>
        <v>0</v>
      </c>
      <c r="E52" s="90">
        <f ca="1">IF(OR($A$47="A",$A$47="C",$A$47="D"),$BK$37,IF($A$47="B",$BR$37,$CF$37))</f>
        <v>0</v>
      </c>
      <c r="F52" s="35">
        <f ca="1">IF(OR(A47="E",A47="G"),F50,)</f>
        <v>0</v>
      </c>
      <c r="G52" s="60">
        <f ca="1">IF(OR($A$47="A",$A$47="C",$A$47="D"),$BL$37,IF($A$47="B",$BS$37,$CG$37))</f>
        <v>2</v>
      </c>
      <c r="H52" s="35">
        <f ca="1">IF(OR(A47="E",A47="G"),H50,)</f>
        <v>0</v>
      </c>
      <c r="I52" s="91">
        <f ca="1">IF(OR($A$47="A",$A$47="C",$A$47="D"),$BM$37,IF($A$47="B",$BT$37,$CH$37))</f>
        <v>1</v>
      </c>
      <c r="J52" s="23"/>
      <c r="K52" s="26"/>
      <c r="L52" s="95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9">
        <f ca="1">IF(OR($K$47="A",$K$47="C",$K$47="D"),$BJ$38,IF($K$47="B",$BQ$38,$CE$38))</f>
        <v>0</v>
      </c>
      <c r="O52" s="90">
        <f ca="1">IF(OR($K$47="A",$K$47="C",$K$47="D"),$BK$38,IF($K$47="B",$BR$38,$CF$38))</f>
        <v>0</v>
      </c>
      <c r="P52" s="35">
        <f ca="1">IF(OR(K47="E",K47="G"),P50,)</f>
        <v>0</v>
      </c>
      <c r="Q52" s="60">
        <f ca="1">IF(OR($K$47="A",$K$47="C",$K$47="D"),$BL$38,IF($K$47="B",$BS$38,$CG$38))</f>
        <v>0</v>
      </c>
      <c r="R52" s="35">
        <f ca="1">IF(OR(K47="E",K47="G"),R50,)</f>
        <v>0</v>
      </c>
      <c r="S52" s="91">
        <f ca="1">IF(OR($K$47="A",$K$47="C",$K$47="D"),$BM$38,IF($K$47="B",$BT$38,$CH$38))</f>
        <v>4</v>
      </c>
      <c r="T52" s="23"/>
      <c r="U52" s="36"/>
      <c r="V52" s="95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9">
        <f ca="1">IF(OR($U$47="A",$U$47="C",$U$47="D"),$BJ$39,IF($U$47="B",$BQ$39,$CE$39))</f>
        <v>0</v>
      </c>
      <c r="Y52" s="90">
        <f ca="1">IF(OR($U$47="A",$U$47="C",$U$47="D"),$BK$39,IF($U$47="B",$BR$39,$CF$39))</f>
        <v>0</v>
      </c>
      <c r="Z52" s="35">
        <f ca="1">IF(OR(U47="E",U47="G"),Z50,)</f>
        <v>0</v>
      </c>
      <c r="AA52" s="60">
        <f ca="1">IF(OR($U$47="A",$U$47="C",$U$47="D"),$BL$39,IF($U$47="B",$BS$39,$CG$39))</f>
        <v>1</v>
      </c>
      <c r="AB52" s="35">
        <f ca="1">IF(OR(U47="E",U47="G"),AB50,)</f>
        <v>0</v>
      </c>
      <c r="AC52" s="91">
        <f ca="1">IF(OR($U$47="A",$U$47="C",$U$47="D"),$BM$39,IF($U$47="B",$BT$39,$CH$39))</f>
        <v>2</v>
      </c>
      <c r="AD52" s="23"/>
      <c r="AG52" s="68" t="s">
        <v>21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70">
        <v>0</v>
      </c>
      <c r="AT52" s="71">
        <v>0</v>
      </c>
      <c r="AX52" s="74" t="str">
        <f ca="1">$AG1</f>
        <v>D</v>
      </c>
      <c r="AY52" s="73"/>
      <c r="AZ52" s="73"/>
      <c r="BA52" s="73"/>
      <c r="BI52" s="72"/>
      <c r="BJ52" s="72"/>
      <c r="BK52" s="72"/>
      <c r="CR52" s="10"/>
      <c r="CS52" s="11"/>
      <c r="CT52" s="5"/>
      <c r="CU52" s="5"/>
      <c r="CV52" s="5"/>
      <c r="CW52" s="5"/>
      <c r="CX52" s="5"/>
      <c r="CY52" s="10"/>
      <c r="CZ52" s="11"/>
      <c r="DA52" s="5"/>
      <c r="DB52" s="5"/>
      <c r="DC52" s="1"/>
      <c r="DD52" s="1"/>
      <c r="DF52" s="10">
        <f t="shared" ca="1" si="31"/>
        <v>0.47784651149565072</v>
      </c>
      <c r="DG52" s="11">
        <f t="shared" ca="1" si="15"/>
        <v>41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36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0</v>
      </c>
      <c r="D53" s="82">
        <f ca="1">IF(OR($A$47="A",$A$47="D"),$BQ$37,IF(OR($A$47="B",$A$47="C"),$BX$37,$CL$37))</f>
        <v>0</v>
      </c>
      <c r="E53" s="92">
        <f ca="1">IF(OR($A$47="A",$A$47="D"),$BR$37,IF(OR($A$47="B",$A$47="C"),$BY$37,$CM$37))</f>
        <v>3</v>
      </c>
      <c r="F53" s="34"/>
      <c r="G53" s="37">
        <f ca="1">IF(OR($A$47="A",$A$47="D"),$BS$37,IF($A$47="B","",IF($A$47="C",$BZ$37,"")))</f>
        <v>5</v>
      </c>
      <c r="H53" s="34"/>
      <c r="I53" s="82"/>
      <c r="J53" s="23"/>
      <c r="K53" s="36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0</v>
      </c>
      <c r="O53" s="92">
        <f ca="1">IF(OR($K$47="A",$K$47="D"),$BR$38,IF(OR($K$47="B",$K$47="C"),$BY$38,$CM$38))</f>
        <v>1</v>
      </c>
      <c r="P53" s="34"/>
      <c r="Q53" s="37">
        <f ca="1">IF(OR($K$47="A",$K$47="D"),$BS$38,IF($K$47="B","",IF($K$47="C",$BZ$38,"")))</f>
        <v>6</v>
      </c>
      <c r="R53" s="34"/>
      <c r="S53" s="82"/>
      <c r="T53" s="23"/>
      <c r="U53" s="36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0</v>
      </c>
      <c r="X53" s="82">
        <f ca="1">IF(OR($U$47="A",$U$47="D"),$BQ$39,IF(OR($U$47="B",$U$47="C"),$BX$39,$CL$39))</f>
        <v>0</v>
      </c>
      <c r="Y53" s="92">
        <f ca="1">IF(OR($U$47="A",$U$47="D"),$BR$39,IF(OR($U$47="B",$U$47="C"),$BY$39,$CM$39))</f>
        <v>0</v>
      </c>
      <c r="Z53" s="34"/>
      <c r="AA53" s="37">
        <f ca="1">IF(OR($U$47="A",$U$47="D"),$BS$39,IF($U$47="B","",IF($U$47="C",$BZ$39,"")))</f>
        <v>6</v>
      </c>
      <c r="AB53" s="34"/>
      <c r="AC53" s="82"/>
      <c r="AD53" s="23"/>
      <c r="AG53" s="68" t="s">
        <v>22</v>
      </c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>
        <v>0</v>
      </c>
      <c r="AS53" s="70"/>
      <c r="AT53" s="71">
        <v>0</v>
      </c>
      <c r="CR53" s="10"/>
      <c r="CS53" s="11"/>
      <c r="CT53" s="5"/>
      <c r="CU53" s="5"/>
      <c r="CV53" s="5"/>
      <c r="CW53" s="5"/>
      <c r="CX53" s="5"/>
      <c r="CY53" s="10"/>
      <c r="CZ53" s="11"/>
      <c r="DA53" s="5"/>
      <c r="DB53" s="5"/>
      <c r="DC53" s="1"/>
      <c r="DD53" s="1"/>
      <c r="DF53" s="10">
        <f t="shared" ca="1" si="31"/>
        <v>0.15811473796846109</v>
      </c>
      <c r="DG53" s="11">
        <f t="shared" ca="1" si="15"/>
        <v>76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36"/>
      <c r="B54" s="82">
        <f ca="1">IF($A$47="A",$BV$37,IF(OR($A$47="B",$A$47="C",$A$47="D"),$CC$37,""))</f>
        <v>0</v>
      </c>
      <c r="C54" s="82">
        <f ca="1">IF($A$47="A",$BW$37,IF(OR($A$47="B",$A$47="C",$A$47="D"),$CD$37,""))</f>
        <v>0</v>
      </c>
      <c r="D54" s="82">
        <f ca="1">IF($A$47="A",$BX$37,IF(OR($A$47="B",$A$47="C",$A$47="D"),$CE$37,""))</f>
        <v>0</v>
      </c>
      <c r="E54" s="92">
        <f ca="1">IF($A$47="A",$BY$37,IF(OR($A$47="B",$A$47="C",$A$47="D"),$CF$37,""))</f>
        <v>3</v>
      </c>
      <c r="F54" s="34" t="str">
        <f ca="1">IF(A47="D",F50,)</f>
        <v>.</v>
      </c>
      <c r="G54" s="37">
        <f ca="1">IF($A$47="A","",IF(OR($A$47="B",$A$47="C",$A$47="D"),$CG$37,""))</f>
        <v>7</v>
      </c>
      <c r="H54" s="34">
        <f ca="1">IF(A47="D",H50,)</f>
        <v>0</v>
      </c>
      <c r="I54" s="82">
        <f ca="1">IF($A$47="A","",IF(OR($A$47="B",$A$47="C",$A$47="D"),$CH$37,""))</f>
        <v>1</v>
      </c>
      <c r="J54" s="23"/>
      <c r="K54" s="36"/>
      <c r="L54" s="82">
        <f ca="1">IF($K$47="A",$BV$38,IF(OR($K$47="B",$K$47="C",$K$47="D"),$CC$38,""))</f>
        <v>0</v>
      </c>
      <c r="M54" s="82">
        <f ca="1">IF($K$47="A",$BW$38,IF(OR($K$47="B",$K$47="C",$K$47="D"),$CD$38,""))</f>
        <v>0</v>
      </c>
      <c r="N54" s="82">
        <f ca="1">IF($K$47="A",$BX$38,IF(OR($K$47="B",$K$47="C",$K$47="D"),$CE$38,""))</f>
        <v>0</v>
      </c>
      <c r="O54" s="92">
        <f ca="1">IF($K$47="A",$BY$38,IF(OR($K$47="B",$K$47="C",$K$47="D"),$CF$38,""))</f>
        <v>1</v>
      </c>
      <c r="P54" s="34" t="str">
        <f ca="1">IF(K47="D",P50,)</f>
        <v>.</v>
      </c>
      <c r="Q54" s="37">
        <f ca="1">IF($K$47="A","",IF(OR($K$47="B",$K$47="C",$K$47="D"),$CG$38,""))</f>
        <v>6</v>
      </c>
      <c r="R54" s="34">
        <f ca="1">IF(K47="D",R50,)</f>
        <v>0</v>
      </c>
      <c r="S54" s="82">
        <f ca="1">IF($K$47="A","",IF(OR($K$47="B",$K$47="C",$K$47="D"),$CH$38,""))</f>
        <v>4</v>
      </c>
      <c r="T54" s="23"/>
      <c r="U54" s="36"/>
      <c r="V54" s="82">
        <f ca="1">IF($U$47="A",$BV$39,IF(OR($U$47="B",$U$47="C",$U$47="D"),$CC$39,""))</f>
        <v>0</v>
      </c>
      <c r="W54" s="82">
        <f ca="1">IF($U$47="A",$BW$39,IF(OR($U$47="B",$U$47="C",$U$47="D"),$CD$39,""))</f>
        <v>0</v>
      </c>
      <c r="X54" s="82">
        <f ca="1">IF($U$47="A",$BX$39,IF(OR($U$47="B",$U$47="C",$U$47="D"),$CE$39,""))</f>
        <v>0</v>
      </c>
      <c r="Y54" s="92">
        <f ca="1">IF($U$47="A",$BY$39,IF(OR($U$47="B",$U$47="C",$U$47="D"),$CF$39,""))</f>
        <v>0</v>
      </c>
      <c r="Z54" s="34" t="str">
        <f ca="1">IF(U47="D",Z50,)</f>
        <v>.</v>
      </c>
      <c r="AA54" s="37">
        <f ca="1">IF($U$47="A","",IF(OR($U$47="B",$U$47="C",$U$47="D"),$CG$39,""))</f>
        <v>7</v>
      </c>
      <c r="AB54" s="34">
        <f ca="1">IF(U47="D",AB50,)</f>
        <v>0</v>
      </c>
      <c r="AC54" s="82">
        <f ca="1">IF($U$47="A","",IF(OR($U$47="B",$U$47="C",$U$47="D"),$CH$39,""))</f>
        <v>2</v>
      </c>
      <c r="AD54" s="23"/>
      <c r="CR54" s="10"/>
      <c r="CS54" s="11"/>
      <c r="CT54" s="5"/>
      <c r="CU54" s="5"/>
      <c r="CV54" s="5"/>
      <c r="CW54" s="5"/>
      <c r="CX54" s="5"/>
      <c r="CY54" s="10"/>
      <c r="CZ54" s="11"/>
      <c r="DA54" s="5"/>
      <c r="DB54" s="5"/>
      <c r="DC54" s="1"/>
      <c r="DD54" s="1"/>
      <c r="DF54" s="10">
        <f t="shared" ca="1" si="31"/>
        <v>0.97553853758355569</v>
      </c>
      <c r="DG54" s="11">
        <f t="shared" ca="1" si="15"/>
        <v>4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2" t="str">
        <f ca="1">IF($A$47="A",$CC$37,"")</f>
        <v/>
      </c>
      <c r="C55" s="92" t="str">
        <f ca="1">IF($A$47="A",$CD$37,"")</f>
        <v/>
      </c>
      <c r="D55" s="92" t="str">
        <f ca="1">IF($A$47="A",$CE$37,"")</f>
        <v/>
      </c>
      <c r="E55" s="92" t="str">
        <f ca="1">IF($A$47="A",$CF$37,"")</f>
        <v/>
      </c>
      <c r="F55" s="38"/>
      <c r="G55" s="38" t="str">
        <f ca="1">IF($A$47="A",$CG$37,"")</f>
        <v/>
      </c>
      <c r="H55" s="38"/>
      <c r="I55" s="38" t="str">
        <f ca="1">IF($A$47="A",$CH$37,"")</f>
        <v/>
      </c>
      <c r="J55" s="23"/>
      <c r="K55" s="26"/>
      <c r="L55" s="92" t="str">
        <f ca="1">IF($K$47="A",$CC$38,"")</f>
        <v/>
      </c>
      <c r="M55" s="92" t="str">
        <f ca="1">IF($K$47="A",$CD$38,"")</f>
        <v/>
      </c>
      <c r="N55" s="92" t="str">
        <f ca="1">IF($K$47="A",$CE$38,"")</f>
        <v/>
      </c>
      <c r="O55" s="92" t="str">
        <f ca="1">IF($K$47="A",$CF$38,"")</f>
        <v/>
      </c>
      <c r="P55" s="38"/>
      <c r="Q55" s="38" t="str">
        <f ca="1">IF($K$47="A",$CG$38,"")</f>
        <v/>
      </c>
      <c r="R55" s="38"/>
      <c r="S55" s="38" t="str">
        <f ca="1">IF($K$47="A",$CH$38,"")</f>
        <v/>
      </c>
      <c r="T55" s="23"/>
      <c r="U55" s="26"/>
      <c r="V55" s="92" t="str">
        <f ca="1">IF($U$47="A",$CC$39,"")</f>
        <v/>
      </c>
      <c r="W55" s="92" t="str">
        <f ca="1">IF($U$47="A",$CD$39,"")</f>
        <v/>
      </c>
      <c r="X55" s="92" t="str">
        <f ca="1">IF($U$47="A",$CE$39,"")</f>
        <v/>
      </c>
      <c r="Y55" s="92" t="str">
        <f ca="1">IF($U$47="A",$CF$39,"")</f>
        <v/>
      </c>
      <c r="Z55" s="38"/>
      <c r="AA55" s="38" t="str">
        <f ca="1">IF($U$47="A",$CG$39,"")</f>
        <v/>
      </c>
      <c r="AB55" s="38"/>
      <c r="AC55" s="38" t="str">
        <f ca="1">IF($U$47="A",$CH$39,"")</f>
        <v/>
      </c>
      <c r="AD55" s="23"/>
      <c r="AJ55" s="97" t="s">
        <v>51</v>
      </c>
      <c r="AL55" s="96" t="s">
        <v>52</v>
      </c>
      <c r="AN55" s="97" t="s">
        <v>51</v>
      </c>
      <c r="AO55" s="79" t="s">
        <v>55</v>
      </c>
      <c r="AP55" s="96" t="s">
        <v>52</v>
      </c>
      <c r="AQ55" s="79" t="s">
        <v>55</v>
      </c>
      <c r="AR55" s="79" t="s">
        <v>53</v>
      </c>
      <c r="AS55" s="79" t="s">
        <v>54</v>
      </c>
      <c r="AT55" s="106"/>
      <c r="AU55" s="106"/>
      <c r="AV55" s="106"/>
      <c r="BC55" s="106"/>
      <c r="BD55" s="106"/>
      <c r="BE55" s="106"/>
      <c r="CR55" s="10"/>
      <c r="CS55" s="11"/>
      <c r="CT55" s="5"/>
      <c r="CU55" s="5"/>
      <c r="CV55" s="5"/>
      <c r="CW55" s="5"/>
      <c r="CX55" s="5"/>
      <c r="CY55" s="10"/>
      <c r="CZ55" s="11"/>
      <c r="DA55" s="5"/>
      <c r="DB55" s="5"/>
      <c r="DC55" s="1"/>
      <c r="DD55" s="1"/>
      <c r="DF55" s="10">
        <f t="shared" ca="1" si="31"/>
        <v>0.65607517172642138</v>
      </c>
      <c r="DG55" s="11">
        <f t="shared" ca="1" si="15"/>
        <v>24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45"/>
      <c r="B56" s="43"/>
      <c r="C56" s="43"/>
      <c r="D56" s="43"/>
      <c r="E56" s="43"/>
      <c r="F56" s="43"/>
      <c r="G56" s="43"/>
      <c r="H56" s="43"/>
      <c r="I56" s="43"/>
      <c r="J56" s="44"/>
      <c r="K56" s="45"/>
      <c r="L56" s="43"/>
      <c r="M56" s="43"/>
      <c r="N56" s="43"/>
      <c r="O56" s="43"/>
      <c r="P56" s="43"/>
      <c r="Q56" s="43"/>
      <c r="R56" s="43"/>
      <c r="S56" s="43"/>
      <c r="T56" s="44"/>
      <c r="U56" s="45"/>
      <c r="V56" s="43"/>
      <c r="W56" s="43"/>
      <c r="X56" s="43"/>
      <c r="Y56" s="43"/>
      <c r="Z56" s="43"/>
      <c r="AA56" s="43"/>
      <c r="AB56" s="43"/>
      <c r="AC56" s="43"/>
      <c r="AD56" s="44"/>
      <c r="AN56" s="81"/>
      <c r="AO56" s="81"/>
      <c r="AP56" s="81"/>
      <c r="AQ56" s="81"/>
      <c r="AR56" s="81"/>
      <c r="AS56" s="81"/>
      <c r="CR56" s="10"/>
      <c r="CS56" s="11"/>
      <c r="CT56" s="5"/>
      <c r="CU56" s="5"/>
      <c r="CV56" s="5"/>
      <c r="CW56" s="5"/>
      <c r="CX56" s="5"/>
      <c r="CY56" s="10"/>
      <c r="CZ56" s="11"/>
      <c r="DA56" s="5"/>
      <c r="DB56" s="5"/>
      <c r="DC56" s="1"/>
      <c r="DD56" s="1"/>
      <c r="DF56" s="10">
        <f t="shared" ca="1" si="31"/>
        <v>0.98374158027997038</v>
      </c>
      <c r="DG56" s="11">
        <f t="shared" ca="1" si="15"/>
        <v>2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D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D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D</v>
      </c>
      <c r="V57" s="16"/>
      <c r="W57" s="16"/>
      <c r="X57" s="16"/>
      <c r="Y57" s="19"/>
      <c r="Z57" s="19"/>
      <c r="AA57" s="19"/>
      <c r="AB57" s="19"/>
      <c r="AC57" s="19"/>
      <c r="AD57" s="20"/>
      <c r="AI57" s="72" t="s">
        <v>43</v>
      </c>
      <c r="AJ57" s="107" t="s">
        <v>62</v>
      </c>
      <c r="AK57" s="59" t="str">
        <f ca="1">IF(AND(AN57="G",AO57=2,G42=0,I42=0),"natu",IF(AND(AN57="G",I42=0),"haru",IF(AND(AN57="E",I42=0),"haru","zero")))</f>
        <v>zero</v>
      </c>
      <c r="AL57" s="107" t="s">
        <v>71</v>
      </c>
      <c r="AM57" s="59" t="str">
        <f ca="1">IF(AND(AP57="D",AQ57=2,G44=0,I44=0),"huyu",IF(AND(AP57="D",I44=0),"aki","nasi"))</f>
        <v>nasi</v>
      </c>
      <c r="AN57" s="105" t="str">
        <f ca="1">A37</f>
        <v>D</v>
      </c>
      <c r="AO57" s="99">
        <f t="shared" ref="AO57:AO65" ca="1" si="49">AQ1</f>
        <v>2</v>
      </c>
      <c r="AP57" s="105" t="str">
        <f ca="1">A37</f>
        <v>D</v>
      </c>
      <c r="AQ57" s="98">
        <f t="shared" ref="AQ57:AQ65" ca="1" si="50">AQ1</f>
        <v>2</v>
      </c>
      <c r="AR57" s="98">
        <f ca="1">IF(AND(AP57="D",AQ57=1),I44,IF(AND(AP57="D",AQ57=2),G44,""))</f>
        <v>9</v>
      </c>
      <c r="AS57" s="99">
        <f ca="1">IF(AND(AP57="D",AQ57=2),I44,"")</f>
        <v>2</v>
      </c>
      <c r="AT57" s="72"/>
      <c r="AU57" s="72"/>
      <c r="AV57" s="72"/>
      <c r="CR57" s="10"/>
      <c r="CS57" s="11"/>
      <c r="CT57" s="5"/>
      <c r="CU57" s="5"/>
      <c r="CV57" s="5"/>
      <c r="CW57" s="5"/>
      <c r="CX57" s="5"/>
      <c r="CY57" s="10"/>
      <c r="CZ57" s="11"/>
      <c r="DA57" s="5"/>
      <c r="DB57" s="5"/>
      <c r="DC57" s="1"/>
      <c r="DD57" s="1"/>
      <c r="DF57" s="10">
        <f t="shared" ca="1" si="31"/>
        <v>0.81994152270147946</v>
      </c>
      <c r="DG57" s="11">
        <f t="shared" ca="1" si="15"/>
        <v>17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19" t="str">
        <f ca="1">B25</f>
        <v>0.01×75＝</v>
      </c>
      <c r="C58" s="120"/>
      <c r="D58" s="120"/>
      <c r="E58" s="120"/>
      <c r="F58" s="120"/>
      <c r="G58" s="123">
        <f ca="1">G25</f>
        <v>0.75</v>
      </c>
      <c r="H58" s="123"/>
      <c r="I58" s="124"/>
      <c r="J58" s="22"/>
      <c r="K58" s="21"/>
      <c r="L58" s="119" t="str">
        <f ca="1">L25</f>
        <v>0.02×48＝</v>
      </c>
      <c r="M58" s="120"/>
      <c r="N58" s="120"/>
      <c r="O58" s="120"/>
      <c r="P58" s="120"/>
      <c r="Q58" s="123">
        <f ca="1">Q25</f>
        <v>0.96</v>
      </c>
      <c r="R58" s="123"/>
      <c r="S58" s="124"/>
      <c r="T58" s="22"/>
      <c r="U58" s="21"/>
      <c r="V58" s="119" t="str">
        <f ca="1">V25</f>
        <v>0.03×92＝</v>
      </c>
      <c r="W58" s="120"/>
      <c r="X58" s="120"/>
      <c r="Y58" s="120"/>
      <c r="Z58" s="120"/>
      <c r="AA58" s="123">
        <f ca="1">AA25</f>
        <v>2.7600000000000002</v>
      </c>
      <c r="AB58" s="123"/>
      <c r="AC58" s="124"/>
      <c r="AD58" s="23"/>
      <c r="AI58" s="72" t="s">
        <v>44</v>
      </c>
      <c r="AJ58" s="107" t="s">
        <v>63</v>
      </c>
      <c r="AK58" s="59" t="str">
        <f ca="1">IF(AND(AN58="G",AO58=2,Q42=0,S42=0),"natu",IF(AND(AN58="G",S42=0),"haru",IF(AND(AN58="E",S42=0),"haru","zero")))</f>
        <v>zero</v>
      </c>
      <c r="AL58" s="107" t="s">
        <v>72</v>
      </c>
      <c r="AM58" s="59" t="str">
        <f ca="1">IF(AND(AP58="D",AQ58=2,Q44=0,S44=0),"huyu",IF(AND(AP58="D",S44=0),"aki","nasi"))</f>
        <v>nasi</v>
      </c>
      <c r="AN58" s="100" t="str">
        <f ca="1">K37</f>
        <v>D</v>
      </c>
      <c r="AO58" s="101">
        <f t="shared" ca="1" si="49"/>
        <v>2</v>
      </c>
      <c r="AP58" s="100" t="str">
        <f ca="1">K37</f>
        <v>D</v>
      </c>
      <c r="AQ58" s="79">
        <f t="shared" ca="1" si="50"/>
        <v>2</v>
      </c>
      <c r="AR58" s="79">
        <f ca="1">IF(AND(AP58="D",AQ58=1),S44,IF(AND(AP58="D",AQ58=2),Q44,""))</f>
        <v>8</v>
      </c>
      <c r="AS58" s="101">
        <f ca="1">IF(AND(AP58="D",AQ58=2),S44,"")</f>
        <v>4</v>
      </c>
      <c r="AT58" s="72"/>
      <c r="AU58" s="72"/>
      <c r="AV58" s="72"/>
      <c r="CR58" s="10"/>
      <c r="CS58" s="11"/>
      <c r="CT58" s="5"/>
      <c r="CU58" s="5"/>
      <c r="CV58" s="5"/>
      <c r="CW58" s="5"/>
      <c r="CX58" s="5"/>
      <c r="CY58" s="10"/>
      <c r="CZ58" s="11"/>
      <c r="DA58" s="5"/>
      <c r="DB58" s="5"/>
      <c r="DC58" s="1"/>
      <c r="DD58" s="1"/>
      <c r="DF58" s="10">
        <f t="shared" ca="1" si="31"/>
        <v>0.60800453393527942</v>
      </c>
      <c r="DG58" s="11">
        <f t="shared" ca="1" si="15"/>
        <v>26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2" t="s">
        <v>45</v>
      </c>
      <c r="AJ59" s="107" t="s">
        <v>64</v>
      </c>
      <c r="AK59" s="59" t="str">
        <f ca="1">IF(AND(AN59="G",AO59=2,AA42=0,AC42=0),"natu",IF(AND(AN59="G",AC42=0),"haru",IF(AND(AN59="E",AC42=0),"haru","zero")))</f>
        <v>zero</v>
      </c>
      <c r="AL59" s="107" t="s">
        <v>73</v>
      </c>
      <c r="AM59" s="59" t="str">
        <f ca="1">IF(AND(AP59="D",AQ59=2,AA44=0,AC44=0),"huyu",IF(AND(AP59="D",AC44=0),"aki","nasi"))</f>
        <v>nasi</v>
      </c>
      <c r="AN59" s="100" t="str">
        <f ca="1">U37</f>
        <v>D</v>
      </c>
      <c r="AO59" s="101">
        <f t="shared" ca="1" si="49"/>
        <v>2</v>
      </c>
      <c r="AP59" s="100" t="str">
        <f ca="1">U37</f>
        <v>D</v>
      </c>
      <c r="AQ59" s="79">
        <f t="shared" ca="1" si="50"/>
        <v>2</v>
      </c>
      <c r="AR59" s="79">
        <f ca="1">IF(AND(AP59="D",AQ59=1),AC44,IF(AND(AP59="D",AQ59=2),AA44,""))</f>
        <v>3</v>
      </c>
      <c r="AS59" s="101">
        <f ca="1">IF(AND(AP59="D",AQ59=2),AC44,"")</f>
        <v>4</v>
      </c>
      <c r="AT59" s="72"/>
      <c r="AU59" s="72"/>
      <c r="AV59" s="72"/>
      <c r="CR59" s="10"/>
      <c r="CS59" s="11"/>
      <c r="CT59" s="5"/>
      <c r="CU59" s="5"/>
      <c r="CV59" s="5"/>
      <c r="CW59" s="5"/>
      <c r="CX59" s="5"/>
      <c r="CY59" s="10"/>
      <c r="CZ59" s="11"/>
      <c r="DA59" s="5"/>
      <c r="DB59" s="5"/>
      <c r="DC59" s="1"/>
      <c r="DD59" s="1"/>
      <c r="DF59" s="10">
        <f t="shared" ca="1" si="31"/>
        <v>0.19013853842328599</v>
      </c>
      <c r="DG59" s="11">
        <f t="shared" ca="1" si="15"/>
        <v>73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3"/>
      <c r="C60" s="93"/>
      <c r="D60" s="83"/>
      <c r="E60" s="84">
        <f t="shared" ref="E60:I61" ca="1" si="51">E27</f>
        <v>0</v>
      </c>
      <c r="F60" s="28" t="str">
        <f ca="1">F27</f>
        <v>.</v>
      </c>
      <c r="G60" s="29">
        <f t="shared" ca="1" si="51"/>
        <v>0</v>
      </c>
      <c r="H60" s="28">
        <f ca="1">H27</f>
        <v>0</v>
      </c>
      <c r="I60" s="85">
        <f t="shared" ca="1" si="51"/>
        <v>1</v>
      </c>
      <c r="J60" s="23"/>
      <c r="K60" s="26"/>
      <c r="L60" s="93"/>
      <c r="M60" s="93"/>
      <c r="N60" s="83"/>
      <c r="O60" s="84">
        <f t="shared" ref="O60:S61" ca="1" si="52">O27</f>
        <v>0</v>
      </c>
      <c r="P60" s="28" t="str">
        <f ca="1">P27</f>
        <v>.</v>
      </c>
      <c r="Q60" s="29">
        <f t="shared" ca="1" si="52"/>
        <v>0</v>
      </c>
      <c r="R60" s="28">
        <f ca="1">R27</f>
        <v>0</v>
      </c>
      <c r="S60" s="85">
        <f t="shared" ca="1" si="52"/>
        <v>2</v>
      </c>
      <c r="T60" s="23"/>
      <c r="U60" s="26"/>
      <c r="V60" s="93"/>
      <c r="W60" s="93"/>
      <c r="X60" s="83"/>
      <c r="Y60" s="84">
        <f t="shared" ref="Y60:AC61" ca="1" si="53">Y27</f>
        <v>0</v>
      </c>
      <c r="Z60" s="28" t="str">
        <f ca="1">Z27</f>
        <v>.</v>
      </c>
      <c r="AA60" s="29">
        <f t="shared" ca="1" si="53"/>
        <v>0</v>
      </c>
      <c r="AB60" s="28">
        <f ca="1">AB27</f>
        <v>0</v>
      </c>
      <c r="AC60" s="85">
        <f t="shared" ca="1" si="53"/>
        <v>3</v>
      </c>
      <c r="AD60" s="23"/>
      <c r="AH60" s="79" t="s">
        <v>56</v>
      </c>
      <c r="AI60" s="72" t="s">
        <v>46</v>
      </c>
      <c r="AJ60" s="107" t="s">
        <v>65</v>
      </c>
      <c r="AK60" s="59" t="str">
        <f ca="1">IF(AND(AN60="G",AO60=2,G52=0,I52=0),"natu",IF(AND(AN60="G",I52=0),"haru",IF(AND(AN60="E",I52=0),"haru","zero")))</f>
        <v>zero</v>
      </c>
      <c r="AL60" s="107" t="s">
        <v>74</v>
      </c>
      <c r="AM60" s="59" t="str">
        <f ca="1">IF(AND(AP60="D",AQ60=2,G54=0,I54=0),"huyu",IF(AND(AP60="D",I54=0),"aki","nasi"))</f>
        <v>nasi</v>
      </c>
      <c r="AN60" s="100" t="str">
        <f ca="1">A47</f>
        <v>D</v>
      </c>
      <c r="AO60" s="101">
        <f t="shared" ca="1" si="49"/>
        <v>2</v>
      </c>
      <c r="AP60" s="100" t="str">
        <f ca="1">A47</f>
        <v>D</v>
      </c>
      <c r="AQ60" s="79">
        <f t="shared" ca="1" si="50"/>
        <v>2</v>
      </c>
      <c r="AR60" s="79">
        <f ca="1">IF(AND(AP60="D",AQ60=1),I54,IF(AND(AP60="D",AQ60=2),G54,""))</f>
        <v>7</v>
      </c>
      <c r="AS60" s="101">
        <f ca="1">IF(AND(AP60="D",AQ60=2),I54,"")</f>
        <v>1</v>
      </c>
      <c r="AT60" s="72"/>
      <c r="AU60" s="72"/>
      <c r="AV60" s="72"/>
      <c r="CR60" s="10"/>
      <c r="CS60" s="11"/>
      <c r="CT60" s="5"/>
      <c r="CU60" s="5"/>
      <c r="CV60" s="5"/>
      <c r="CW60" s="5"/>
      <c r="CX60" s="5"/>
      <c r="CY60" s="10"/>
      <c r="CZ60" s="11"/>
      <c r="DA60" s="5"/>
      <c r="DB60" s="5"/>
      <c r="DC60" s="1"/>
      <c r="DD60" s="1"/>
      <c r="DF60" s="10">
        <f t="shared" ca="1" si="31"/>
        <v>7.1942323216506177E-3</v>
      </c>
      <c r="DG60" s="11">
        <f t="shared" ca="1" si="15"/>
        <v>90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94"/>
      <c r="C61" s="94"/>
      <c r="D61" s="86" t="str">
        <f>$D$28</f>
        <v>×</v>
      </c>
      <c r="E61" s="87">
        <f t="shared" si="51"/>
        <v>0</v>
      </c>
      <c r="F61" s="31"/>
      <c r="G61" s="32">
        <f t="shared" ca="1" si="51"/>
        <v>7</v>
      </c>
      <c r="H61" s="33"/>
      <c r="I61" s="88">
        <f t="shared" ca="1" si="51"/>
        <v>5</v>
      </c>
      <c r="J61" s="23"/>
      <c r="K61" s="26"/>
      <c r="L61" s="94"/>
      <c r="M61" s="94"/>
      <c r="N61" s="86" t="str">
        <f>$N$28</f>
        <v>×</v>
      </c>
      <c r="O61" s="87">
        <f t="shared" si="52"/>
        <v>0</v>
      </c>
      <c r="P61" s="31"/>
      <c r="Q61" s="32">
        <f t="shared" ca="1" si="52"/>
        <v>4</v>
      </c>
      <c r="R61" s="33"/>
      <c r="S61" s="88">
        <f t="shared" ca="1" si="52"/>
        <v>8</v>
      </c>
      <c r="T61" s="23"/>
      <c r="U61" s="26"/>
      <c r="V61" s="94"/>
      <c r="W61" s="94"/>
      <c r="X61" s="86" t="str">
        <f>$X$28</f>
        <v>×</v>
      </c>
      <c r="Y61" s="87">
        <f t="shared" si="53"/>
        <v>0</v>
      </c>
      <c r="Z61" s="31"/>
      <c r="AA61" s="32">
        <f t="shared" ca="1" si="53"/>
        <v>9</v>
      </c>
      <c r="AB61" s="33"/>
      <c r="AC61" s="88">
        <f t="shared" ca="1" si="53"/>
        <v>2</v>
      </c>
      <c r="AD61" s="23"/>
      <c r="AH61" s="79" t="s">
        <v>57</v>
      </c>
      <c r="AI61" s="72" t="s">
        <v>47</v>
      </c>
      <c r="AJ61" s="107" t="s">
        <v>66</v>
      </c>
      <c r="AK61" s="59" t="str">
        <f ca="1">IF(AND(AN61="G",AO61=2,Q52=0,S52=0),"natu",IF(AND(AN61="G",S52=0),"haru",IF(AND(AN61="E",S52=0),"haru","zero")))</f>
        <v>zero</v>
      </c>
      <c r="AL61" s="107" t="s">
        <v>75</v>
      </c>
      <c r="AM61" s="59" t="str">
        <f ca="1">IF(AND(AP61="D",AQ61=2,S54=0,Q54=0),"huyu",IF(AND(AP61="D",S54=0),"aki","nasi"))</f>
        <v>nasi</v>
      </c>
      <c r="AN61" s="100" t="str">
        <f ca="1">K47</f>
        <v>D</v>
      </c>
      <c r="AO61" s="101">
        <f t="shared" ca="1" si="49"/>
        <v>2</v>
      </c>
      <c r="AP61" s="100" t="str">
        <f ca="1">K47</f>
        <v>D</v>
      </c>
      <c r="AQ61" s="79">
        <f t="shared" ca="1" si="50"/>
        <v>2</v>
      </c>
      <c r="AR61" s="79">
        <f ca="1">IF(AND(AP61="D",AQ61=1),S54,IF(AND(AP61="D",AQ61=2),Q54,""))</f>
        <v>6</v>
      </c>
      <c r="AS61" s="101">
        <f ca="1">IF(AND(AP61="D",AQ61=2),S54,"")</f>
        <v>4</v>
      </c>
      <c r="AT61" s="72"/>
      <c r="AU61" s="72"/>
      <c r="AV61" s="72"/>
      <c r="CR61" s="10"/>
      <c r="CS61" s="11"/>
      <c r="CT61" s="5"/>
      <c r="CU61" s="5"/>
      <c r="CV61" s="5"/>
      <c r="CW61" s="5"/>
      <c r="CX61" s="5"/>
      <c r="CY61" s="10"/>
      <c r="CZ61" s="11"/>
      <c r="DA61" s="5"/>
      <c r="DB61" s="5"/>
      <c r="DC61" s="1"/>
      <c r="DD61" s="1"/>
      <c r="DF61" s="10">
        <f t="shared" ca="1" si="31"/>
        <v>0.7027997605548294</v>
      </c>
      <c r="DG61" s="11">
        <f t="shared" ca="1" si="15"/>
        <v>21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36"/>
      <c r="B62" s="95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9">
        <f ca="1">IF(OR($A$57="A",$A$57="C",$A$57="D"),$BJ$40,IF($A$57="B",$BQ$40,$CE$40))</f>
        <v>0</v>
      </c>
      <c r="E62" s="90">
        <f ca="1">IF(OR($A$57="A",$A$57="C",$A$57="D"),$BK$40,IF($A$57="B",$BR$40,$CF$40))</f>
        <v>0</v>
      </c>
      <c r="F62" s="35">
        <f ca="1">IF(OR(A57="E",A57="G"),F60,)</f>
        <v>0</v>
      </c>
      <c r="G62" s="60">
        <f ca="1">IF(OR($A$57="A",$A$57="C",$A$57="D"),$BL$40,IF($A$57="B",$BS$40,$CG$40))</f>
        <v>0</v>
      </c>
      <c r="H62" s="35">
        <f ca="1">IF(OR(A57="E",A57="G"),H60,)</f>
        <v>0</v>
      </c>
      <c r="I62" s="91">
        <f ca="1">IF(OR($A$57="A",$A$57="C",$A$57="D"),$BM$40,IF($A$57="B",$BT$40,$CH$40))</f>
        <v>5</v>
      </c>
      <c r="J62" s="75"/>
      <c r="K62" s="36"/>
      <c r="L62" s="95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9">
        <f ca="1">IF(OR($K$57="A",$K$57="C",$K$57="D"),$BJ$41,IF($K$57="B",$BQ$41,$CE$41))</f>
        <v>0</v>
      </c>
      <c r="O62" s="90">
        <f ca="1">IF(OR($K$57="A",$K$57="C",$K$57="D"),$BK$41,IF($K$57="B",$BR$41,$CF$41))</f>
        <v>0</v>
      </c>
      <c r="P62" s="35">
        <f ca="1">IF(OR(K57="E",K57="G"),P60,)</f>
        <v>0</v>
      </c>
      <c r="Q62" s="60">
        <f ca="1">IF(OR($K$57="A",$K$57="C",$K$57="D"),$BL$41,IF($K$57="B",$BS$41,$CG$41))</f>
        <v>1</v>
      </c>
      <c r="R62" s="35">
        <f ca="1">IF(OR(K57="E",K57="G"),R60,)</f>
        <v>0</v>
      </c>
      <c r="S62" s="91">
        <f ca="1">IF(OR($K$57="A",$K$57="C",$K$57="D"),$BM$41,IF($K$57="B",$BT$41,$CH$41))</f>
        <v>6</v>
      </c>
      <c r="T62" s="23"/>
      <c r="U62" s="36"/>
      <c r="V62" s="95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9">
        <f ca="1">IF(OR($U$57="A",$U$57="C",$U$57="D"),$BJ$42,IF($U$57="B",$BQ$42,$CE$42))</f>
        <v>0</v>
      </c>
      <c r="Y62" s="90">
        <f ca="1">IF(OR($U$57="A",$U$57="C",$U$57="D"),$BK$42,IF($U$57="B",$BR$42,$CF$42))</f>
        <v>0</v>
      </c>
      <c r="Z62" s="35">
        <f ca="1">IF(OR(U57="E",U57="G"),Z60,)</f>
        <v>0</v>
      </c>
      <c r="AA62" s="60">
        <f ca="1">IF(OR($U$57="A",$U$57="C",$U$57="D"),$BL$42,IF($U$57="B",$BS$42,$CG$42))</f>
        <v>0</v>
      </c>
      <c r="AB62" s="35">
        <f ca="1">IF(OR(U57="E",U57="G"),AB60,)</f>
        <v>0</v>
      </c>
      <c r="AC62" s="91">
        <f ca="1">IF(OR($U$57="A",$U$57="C",$U$57="D"),$BM$42,IF($U$57="B",$BT$42,$CH$42))</f>
        <v>6</v>
      </c>
      <c r="AD62" s="23"/>
      <c r="AH62" s="79" t="s">
        <v>61</v>
      </c>
      <c r="AI62" s="72" t="s">
        <v>48</v>
      </c>
      <c r="AJ62" s="107" t="s">
        <v>67</v>
      </c>
      <c r="AK62" s="59" t="str">
        <f ca="1">IF(AND(AN62="G",AO62=2,AA52=0,AC52=0),"natu",IF(AND(AN62="G",AC52=0),"haru",IF(AND(AN62="E",AC52=0),"haru","zero")))</f>
        <v>zero</v>
      </c>
      <c r="AL62" s="107" t="s">
        <v>76</v>
      </c>
      <c r="AM62" s="59" t="str">
        <f ca="1">IF(AND(AP62="D",AQ62=2,AA54=0,AC54=0),"huyu",IF(AND(AP62="D",AC54=0),"aki","nasi"))</f>
        <v>nasi</v>
      </c>
      <c r="AN62" s="100" t="str">
        <f ca="1">U47</f>
        <v>D</v>
      </c>
      <c r="AO62" s="101">
        <f t="shared" ca="1" si="49"/>
        <v>2</v>
      </c>
      <c r="AP62" s="100" t="str">
        <f ca="1">U47</f>
        <v>D</v>
      </c>
      <c r="AQ62" s="79">
        <f t="shared" ca="1" si="50"/>
        <v>2</v>
      </c>
      <c r="AR62" s="79">
        <f ca="1">IF(AND(AP62="D",AQ62=1),AC54,IF(AND(AP62="D",AQ62=2),AA54,""))</f>
        <v>7</v>
      </c>
      <c r="AS62" s="101">
        <f ca="1">IF(AND(AP62="D",AQ62=2),AC54,"")</f>
        <v>2</v>
      </c>
      <c r="AT62" s="72"/>
      <c r="AU62" s="72"/>
      <c r="AV62" s="72"/>
      <c r="CR62" s="10"/>
      <c r="CS62" s="11"/>
      <c r="CT62" s="5"/>
      <c r="CU62" s="5"/>
      <c r="CV62" s="5"/>
      <c r="CW62" s="5"/>
      <c r="CX62" s="5"/>
      <c r="CY62" s="10"/>
      <c r="CZ62" s="11"/>
      <c r="DA62" s="5"/>
      <c r="DB62" s="5"/>
      <c r="DC62" s="1"/>
      <c r="DD62" s="1"/>
      <c r="DF62" s="10">
        <f t="shared" ca="1" si="31"/>
        <v>0.77412147733761416</v>
      </c>
      <c r="DG62" s="11">
        <f t="shared" ca="1" si="15"/>
        <v>18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36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0</v>
      </c>
      <c r="E63" s="92">
        <f ca="1">IF(OR($A$57="A",$A$57="D"),$BR$40,IF(OR($A$57="B",$A$57="C"),$BY$40,$CM$40))</f>
        <v>0</v>
      </c>
      <c r="F63" s="34"/>
      <c r="G63" s="37">
        <f ca="1">IF(OR($A$57="A",$A$57="D"),$BS$40,IF($A$57="B","",IF($A$57="C",$BZ$40,"")))</f>
        <v>7</v>
      </c>
      <c r="H63" s="34"/>
      <c r="I63" s="82"/>
      <c r="J63" s="23"/>
      <c r="K63" s="36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0</v>
      </c>
      <c r="N63" s="82">
        <f ca="1">IF(OR($K$57="A",$K$57="D"),$BQ$41,IF(OR($K$57="B",$K$57="C"),$BX$41,$CL$41))</f>
        <v>0</v>
      </c>
      <c r="O63" s="92">
        <f ca="1">IF(OR($K$57="A",$K$57="D"),$BR$41,IF(OR($K$57="B",$K$57="C"),$BY$41,$CM$41))</f>
        <v>0</v>
      </c>
      <c r="P63" s="34"/>
      <c r="Q63" s="37">
        <f ca="1">IF(OR($K$57="A",$K$57="D"),$BS$41,IF($K$57="B","",IF($K$57="C",$BZ$41,"")))</f>
        <v>8</v>
      </c>
      <c r="R63" s="34"/>
      <c r="S63" s="82"/>
      <c r="T63" s="23"/>
      <c r="U63" s="36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0</v>
      </c>
      <c r="X63" s="82">
        <f ca="1">IF(OR($U$57="A",$U$57="D"),$BQ$42,IF(OR($U$57="B",$U$57="C"),$BX$42,$CL$42))</f>
        <v>0</v>
      </c>
      <c r="Y63" s="92">
        <f ca="1">IF(OR($U$57="A",$U$57="D"),$BR$42,IF(OR($U$57="B",$U$57="C"),$BY$42,$CM$42))</f>
        <v>2</v>
      </c>
      <c r="Z63" s="34"/>
      <c r="AA63" s="37">
        <f ca="1">IF(OR($U$57="A",$U$57="D"),$BS$42,IF($U$57="B","",IF($U$57="C",$BZ$42,"")))</f>
        <v>7</v>
      </c>
      <c r="AB63" s="34"/>
      <c r="AC63" s="82"/>
      <c r="AD63" s="23"/>
      <c r="AH63" s="79" t="s">
        <v>58</v>
      </c>
      <c r="AI63" s="72" t="s">
        <v>49</v>
      </c>
      <c r="AJ63" s="107" t="s">
        <v>68</v>
      </c>
      <c r="AK63" s="59" t="str">
        <f ca="1">IF(AND(AN63="G",AO63=2,G62=0,I62=0),"natu",IF(AND(AN63="G",I62=0),"haru",IF(AND(AN63="E",I62=0),"haru","zero")))</f>
        <v>zero</v>
      </c>
      <c r="AL63" s="107" t="s">
        <v>77</v>
      </c>
      <c r="AM63" s="59" t="str">
        <f ca="1">IF(AND(AP63="D",AQ63=2,G64=0,I64=0),"huyu",IF(AND(AP63="D",I64=0),"aki","nasi"))</f>
        <v>nasi</v>
      </c>
      <c r="AN63" s="100" t="str">
        <f ca="1">A57</f>
        <v>D</v>
      </c>
      <c r="AO63" s="101">
        <f t="shared" ca="1" si="49"/>
        <v>2</v>
      </c>
      <c r="AP63" s="100" t="str">
        <f ca="1">A57</f>
        <v>D</v>
      </c>
      <c r="AQ63" s="79">
        <f t="shared" ca="1" si="50"/>
        <v>2</v>
      </c>
      <c r="AR63" s="79">
        <f ca="1">IF(AND(AP63="D",AQ63=1),I64,IF(AND(AP63="D",AQ63=2),G64,""))</f>
        <v>7</v>
      </c>
      <c r="AS63" s="101">
        <f ca="1">IF(AND(AP63="D",AQ63=2),I64,"")</f>
        <v>5</v>
      </c>
      <c r="AT63" s="72"/>
      <c r="AU63" s="72"/>
      <c r="AV63" s="72"/>
      <c r="CR63" s="10"/>
      <c r="CS63" s="11"/>
      <c r="CT63" s="5"/>
      <c r="CU63" s="5"/>
      <c r="CV63" s="5"/>
      <c r="CW63" s="5"/>
      <c r="CX63" s="5"/>
      <c r="CY63" s="10"/>
      <c r="CZ63" s="11"/>
      <c r="DA63" s="5"/>
      <c r="DB63" s="5"/>
      <c r="DC63" s="1"/>
      <c r="DD63" s="1"/>
      <c r="DF63" s="10">
        <f t="shared" ca="1" si="31"/>
        <v>0.49529082553641468</v>
      </c>
      <c r="DG63" s="11">
        <f t="shared" ca="1" si="15"/>
        <v>40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36"/>
      <c r="B64" s="82">
        <f ca="1">IF($A$57="A",$BV$40,IF(OR($A$57="B",$A$57="C",$A$57="D"),$CC$40,""))</f>
        <v>0</v>
      </c>
      <c r="C64" s="82">
        <f ca="1">IF($A$57="A",$BW$40,IF(OR($A$57="B",$A$57="C",$A$57="D"),$CD$40,""))</f>
        <v>0</v>
      </c>
      <c r="D64" s="82">
        <f ca="1">IF($A$57="A",$BX$40,IF(OR($A$57="B",$A$57="C",$A$57="D"),$CE$40,""))</f>
        <v>0</v>
      </c>
      <c r="E64" s="92">
        <f ca="1">IF($A$57="A",$BY$40,IF(OR($A$57="B",$A$57="C",$A$57="D"),$CF$40,""))</f>
        <v>0</v>
      </c>
      <c r="F64" s="34" t="str">
        <f ca="1">IF(A57="D",F60,)</f>
        <v>.</v>
      </c>
      <c r="G64" s="37">
        <f ca="1">IF($A$57="A","",IF(OR($A$57="B",$A$57="C",$A$57="D"),$CG$40,""))</f>
        <v>7</v>
      </c>
      <c r="H64" s="34">
        <f ca="1">IF(A57="D",H60,)</f>
        <v>0</v>
      </c>
      <c r="I64" s="82">
        <f ca="1">IF($A$57="A","",IF(OR($A$57="B",$A$57="C",$A$57="D"),$CH$40,""))</f>
        <v>5</v>
      </c>
      <c r="J64" s="23"/>
      <c r="K64" s="36"/>
      <c r="L64" s="82">
        <f ca="1">IF($K$57="A",$BV$41,IF(OR($K$57="B",$K$57="C",$K$57="D"),$CC$41,""))</f>
        <v>0</v>
      </c>
      <c r="M64" s="82">
        <f ca="1">IF($K$57="A",$BW$41,IF(OR($K$57="B",$K$57="C",$K$57="D"),$CD$41,""))</f>
        <v>0</v>
      </c>
      <c r="N64" s="82">
        <f ca="1">IF($K$57="A",$BX$41,IF(OR($K$57="B",$K$57="C",$K$57="D"),$CE$41,""))</f>
        <v>0</v>
      </c>
      <c r="O64" s="92">
        <f ca="1">IF($K$57="A",$BY$41,IF(OR($K$57="B",$K$57="C",$K$57="D"),$CF$41,""))</f>
        <v>0</v>
      </c>
      <c r="P64" s="34" t="str">
        <f ca="1">IF(K57="D",P60,)</f>
        <v>.</v>
      </c>
      <c r="Q64" s="37">
        <f ca="1">IF($K$57="A","",IF(OR($K$57="B",$K$57="C",$K$57="D"),$CG$41,""))</f>
        <v>9</v>
      </c>
      <c r="R64" s="34">
        <f ca="1">IF(K57="D",R60,)</f>
        <v>0</v>
      </c>
      <c r="S64" s="82">
        <f ca="1">IF($K$57="A","",IF(OR($K$57="B",$K$57="C",$K$57="D"),$CH$41,""))</f>
        <v>6</v>
      </c>
      <c r="T64" s="23"/>
      <c r="U64" s="36"/>
      <c r="V64" s="82">
        <f ca="1">IF($U$57="A",$BV$42,IF(OR($U$57="B",$U$57="C",$U$57="D"),$CC$42,""))</f>
        <v>0</v>
      </c>
      <c r="W64" s="82">
        <f ca="1">IF($U$57="A",$BW$42,IF(OR($U$57="B",$U$57="C",$U$57="D"),$CD$42,""))</f>
        <v>0</v>
      </c>
      <c r="X64" s="82">
        <f ca="1">IF($U$57="A",$BX$42,IF(OR($U$57="B",$U$57="C",$U$57="D"),$CE$42,""))</f>
        <v>0</v>
      </c>
      <c r="Y64" s="92">
        <f ca="1">IF($U$57="A",$BY$42,IF(OR($U$57="B",$U$57="C",$U$57="D"),$CF$42,""))</f>
        <v>2</v>
      </c>
      <c r="Z64" s="34" t="str">
        <f ca="1">IF(U57="D",Z60,)</f>
        <v>.</v>
      </c>
      <c r="AA64" s="37">
        <f ca="1">IF($U$57="A","",IF(OR($U$57="B",$U$57="C",$U$57="D"),$CG$42,""))</f>
        <v>7</v>
      </c>
      <c r="AB64" s="34">
        <f ca="1">IF(U57="D",AB60,)</f>
        <v>0</v>
      </c>
      <c r="AC64" s="82">
        <f ca="1">IF($U$57="A","",IF(OR($U$57="B",$U$57="C",$U$57="D"),$CH$42,""))</f>
        <v>6</v>
      </c>
      <c r="AD64" s="23"/>
      <c r="AH64" s="79" t="s">
        <v>59</v>
      </c>
      <c r="AI64" s="72" t="s">
        <v>50</v>
      </c>
      <c r="AJ64" s="107" t="s">
        <v>69</v>
      </c>
      <c r="AK64" s="59" t="str">
        <f ca="1">IF(AND(AN64="G",AO64=2,Q62=0,S62=0),"natu",IF(AND(AN64="G",S62=0),"haru",IF(AND(AN64="E",S62=0),"haru","zero")))</f>
        <v>zero</v>
      </c>
      <c r="AL64" s="107" t="s">
        <v>78</v>
      </c>
      <c r="AM64" s="59" t="str">
        <f ca="1">IF(AND(AP64="D",AQ64=2,Q64=0,S65=0),"huyu",IF(AND(AP64="D",S64=0),"aki","nasi"))</f>
        <v>nasi</v>
      </c>
      <c r="AN64" s="100" t="str">
        <f ca="1">K57</f>
        <v>D</v>
      </c>
      <c r="AO64" s="101">
        <f t="shared" ca="1" si="49"/>
        <v>2</v>
      </c>
      <c r="AP64" s="100" t="str">
        <f ca="1">K57</f>
        <v>D</v>
      </c>
      <c r="AQ64" s="79">
        <f t="shared" ca="1" si="50"/>
        <v>2</v>
      </c>
      <c r="AR64" s="79">
        <f ca="1">IF(AND(AP64="D",AQ64=1),S64,IF(AND(AP64="D",AQ64=2),Q64,""))</f>
        <v>9</v>
      </c>
      <c r="AS64" s="101">
        <f ca="1">IF(AND(AP64="D",AQ64=2),S64,"")</f>
        <v>6</v>
      </c>
      <c r="AT64" s="72"/>
      <c r="AU64" s="72"/>
      <c r="AV64" s="72"/>
      <c r="CR64" s="10"/>
      <c r="CS64" s="11"/>
      <c r="CT64" s="5"/>
      <c r="CU64" s="5"/>
      <c r="CV64" s="5"/>
      <c r="CW64" s="5"/>
      <c r="CX64" s="5"/>
      <c r="CY64" s="10"/>
      <c r="CZ64" s="11"/>
      <c r="DA64" s="5"/>
      <c r="DB64" s="5"/>
      <c r="DC64" s="1"/>
      <c r="DD64" s="1"/>
      <c r="DF64" s="10">
        <f t="shared" ca="1" si="31"/>
        <v>0.12518134581525564</v>
      </c>
      <c r="DG64" s="11">
        <f t="shared" ca="1" si="15"/>
        <v>79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2" t="str">
        <f ca="1">IF($A$57="A",$CC$40,"")</f>
        <v/>
      </c>
      <c r="C65" s="92" t="str">
        <f ca="1">IF($A$57="A",$CD$40,"")</f>
        <v/>
      </c>
      <c r="D65" s="92" t="str">
        <f ca="1">IF($A$57="A",$CE$40,"")</f>
        <v/>
      </c>
      <c r="E65" s="92" t="str">
        <f ca="1">IF($A$57="A",$CF$40,"")</f>
        <v/>
      </c>
      <c r="F65" s="38"/>
      <c r="G65" s="38" t="str">
        <f ca="1">IF($A$57="A",$CG$40,"")</f>
        <v/>
      </c>
      <c r="H65" s="38"/>
      <c r="I65" s="38" t="str">
        <f ca="1">IF($A$57="A",$CH$40,"")</f>
        <v/>
      </c>
      <c r="J65" s="23"/>
      <c r="K65" s="26"/>
      <c r="L65" s="92" t="str">
        <f ca="1">IF($K$57="A",$CC$41,"")</f>
        <v/>
      </c>
      <c r="M65" s="92" t="str">
        <f ca="1">IF($K$57="A",$CD$41,"")</f>
        <v/>
      </c>
      <c r="N65" s="92" t="str">
        <f ca="1">IF($K$57="A",$CE$41,"")</f>
        <v/>
      </c>
      <c r="O65" s="92" t="str">
        <f ca="1">IF($K$57="A",$CF$41,"")</f>
        <v/>
      </c>
      <c r="P65" s="38"/>
      <c r="Q65" s="38" t="str">
        <f ca="1">IF($K$57="A",$CG$41,"")</f>
        <v/>
      </c>
      <c r="R65" s="38"/>
      <c r="S65" s="38" t="str">
        <f ca="1">IF($K$57="A",$CH$41,"")</f>
        <v/>
      </c>
      <c r="T65" s="23"/>
      <c r="U65" s="26"/>
      <c r="V65" s="92" t="str">
        <f ca="1">IF($U$57="A",$CC$42,"")</f>
        <v/>
      </c>
      <c r="W65" s="92" t="str">
        <f ca="1">IF($U$57="A",$CD$42,"")</f>
        <v/>
      </c>
      <c r="X65" s="92" t="str">
        <f ca="1">IF($U$57="A",$CE$42,"")</f>
        <v/>
      </c>
      <c r="Y65" s="92" t="str">
        <f ca="1">IF($U$57="A",$CF$42,"")</f>
        <v/>
      </c>
      <c r="Z65" s="38"/>
      <c r="AA65" s="38" t="str">
        <f ca="1">IF($U$57="A",$CG$42,"")</f>
        <v/>
      </c>
      <c r="AB65" s="38"/>
      <c r="AC65" s="38" t="str">
        <f ca="1">IF($U$57="A",$CH$42,"")</f>
        <v/>
      </c>
      <c r="AD65" s="23"/>
      <c r="AH65" s="79" t="s">
        <v>60</v>
      </c>
      <c r="AI65" s="72" t="s">
        <v>42</v>
      </c>
      <c r="AJ65" s="107" t="s">
        <v>70</v>
      </c>
      <c r="AK65" s="59" t="str">
        <f ca="1">IF(AND(AN65="G",AO65=2,AA62=0,AC62=0),"natu",IF(AND(AN65="G",AC62=0),"haru",IF(AND(AN65="E",AC62=0),"haru","zero")))</f>
        <v>zero</v>
      </c>
      <c r="AL65" s="107" t="s">
        <v>79</v>
      </c>
      <c r="AM65" s="59" t="str">
        <f ca="1">IF(AND(AP65="D",AQ65=2,AA64=0,AC64=0),"huyu",IF(AND(AP65="D",AC64=0),"aki","nasi"))</f>
        <v>nasi</v>
      </c>
      <c r="AN65" s="102" t="str">
        <f ca="1">U57</f>
        <v>D</v>
      </c>
      <c r="AO65" s="104">
        <f t="shared" ca="1" si="49"/>
        <v>2</v>
      </c>
      <c r="AP65" s="102" t="str">
        <f ca="1">U57</f>
        <v>D</v>
      </c>
      <c r="AQ65" s="103">
        <f t="shared" ca="1" si="50"/>
        <v>2</v>
      </c>
      <c r="AR65" s="103">
        <f ca="1">IF(AND(AP65="D",AQ65=1),AC64,IF(AND(AP65="D",AQ65=2),AA64,""))</f>
        <v>7</v>
      </c>
      <c r="AS65" s="104">
        <f ca="1">IF(AND(AP65="D",AQ65=2),AC64,"")</f>
        <v>6</v>
      </c>
      <c r="AT65" s="72"/>
      <c r="AU65" s="72"/>
      <c r="AV65" s="72"/>
      <c r="CR65" s="10"/>
      <c r="CS65" s="11"/>
      <c r="CT65" s="5"/>
      <c r="CU65" s="5"/>
      <c r="CV65" s="5"/>
      <c r="CW65" s="5"/>
      <c r="CX65" s="5"/>
      <c r="CY65" s="10"/>
      <c r="CZ65" s="11"/>
      <c r="DA65" s="5"/>
      <c r="DB65" s="5"/>
      <c r="DC65" s="1"/>
      <c r="DD65" s="1"/>
      <c r="DF65" s="10">
        <f t="shared" ca="1" si="31"/>
        <v>0.57396048382996856</v>
      </c>
      <c r="DG65" s="11">
        <f t="shared" ref="DG65:DG90" ca="1" si="54">RANK(DF65,$DF$1:$DF$100,)</f>
        <v>32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45"/>
      <c r="B66" s="43"/>
      <c r="C66" s="43"/>
      <c r="D66" s="43"/>
      <c r="E66" s="43"/>
      <c r="F66" s="43"/>
      <c r="G66" s="43"/>
      <c r="H66" s="43"/>
      <c r="I66" s="43"/>
      <c r="J66" s="44"/>
      <c r="K66" s="45"/>
      <c r="L66" s="43"/>
      <c r="M66" s="43"/>
      <c r="N66" s="43"/>
      <c r="O66" s="43"/>
      <c r="P66" s="43"/>
      <c r="Q66" s="43"/>
      <c r="R66" s="43"/>
      <c r="S66" s="43"/>
      <c r="T66" s="44"/>
      <c r="U66" s="45"/>
      <c r="V66" s="43"/>
      <c r="W66" s="43"/>
      <c r="X66" s="43"/>
      <c r="Y66" s="43"/>
      <c r="Z66" s="43"/>
      <c r="AA66" s="43"/>
      <c r="AB66" s="43"/>
      <c r="AC66" s="43"/>
      <c r="AD66" s="44"/>
      <c r="AW66" s="79"/>
      <c r="AX66" s="79"/>
      <c r="CR66" s="10"/>
      <c r="CS66" s="11"/>
      <c r="CT66" s="5"/>
      <c r="CU66" s="5"/>
      <c r="CV66" s="5"/>
      <c r="CW66" s="5"/>
      <c r="CX66" s="5"/>
      <c r="CY66" s="10"/>
      <c r="CZ66" s="11"/>
      <c r="DA66" s="5"/>
      <c r="DB66" s="5"/>
      <c r="DC66" s="1"/>
      <c r="DD66" s="1"/>
      <c r="DF66" s="10">
        <f t="shared" ref="DF66:DF90" ca="1" si="55">RAND()</f>
        <v>0.55524701067745719</v>
      </c>
      <c r="DG66" s="11">
        <f t="shared" ca="1" si="54"/>
        <v>34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/>
      <c r="CZ67" s="11"/>
      <c r="DA67" s="5"/>
      <c r="DB67" s="5"/>
      <c r="DC67" s="1"/>
      <c r="DD67" s="1"/>
      <c r="DF67" s="10">
        <f t="shared" ca="1" si="55"/>
        <v>0.93386138172962596</v>
      </c>
      <c r="DG67" s="11">
        <f t="shared" ca="1" si="54"/>
        <v>7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/>
      <c r="CZ68" s="11"/>
      <c r="DA68" s="5"/>
      <c r="DB68" s="5"/>
      <c r="DC68" s="1"/>
      <c r="DD68" s="1"/>
      <c r="DF68" s="10">
        <f t="shared" ca="1" si="55"/>
        <v>0.22961218322962573</v>
      </c>
      <c r="DG68" s="11">
        <f t="shared" ca="1" si="54"/>
        <v>68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/>
      <c r="CZ69" s="11"/>
      <c r="DA69" s="5"/>
      <c r="DB69" s="5"/>
      <c r="DC69" s="1"/>
      <c r="DD69" s="1"/>
      <c r="DF69" s="10">
        <f t="shared" ca="1" si="55"/>
        <v>0.35672164453016253</v>
      </c>
      <c r="DG69" s="11">
        <f t="shared" ca="1" si="54"/>
        <v>52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/>
      <c r="CZ70" s="11"/>
      <c r="DA70" s="5"/>
      <c r="DB70" s="5"/>
      <c r="DC70" s="1"/>
      <c r="DD70" s="1"/>
      <c r="DF70" s="10">
        <f t="shared" ca="1" si="55"/>
        <v>0.579743811520403</v>
      </c>
      <c r="DG70" s="11">
        <f t="shared" ca="1" si="54"/>
        <v>28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/>
      <c r="CZ71" s="11"/>
      <c r="DA71" s="5"/>
      <c r="DB71" s="5"/>
      <c r="DC71" s="1"/>
      <c r="DD71" s="1"/>
      <c r="DF71" s="10">
        <f t="shared" ca="1" si="55"/>
        <v>0.51530547217046974</v>
      </c>
      <c r="DG71" s="11">
        <f t="shared" ca="1" si="54"/>
        <v>36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/>
      <c r="CZ72" s="11"/>
      <c r="DA72" s="5"/>
      <c r="DB72" s="5"/>
      <c r="DC72" s="1"/>
      <c r="DD72" s="1"/>
      <c r="DF72" s="10">
        <f t="shared" ca="1" si="55"/>
        <v>0.41361328941812414</v>
      </c>
      <c r="DG72" s="11">
        <f t="shared" ca="1" si="54"/>
        <v>47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/>
      <c r="CZ73" s="11"/>
      <c r="DA73" s="5"/>
      <c r="DB73" s="5"/>
      <c r="DC73" s="1"/>
      <c r="DD73" s="1"/>
      <c r="DF73" s="10">
        <f t="shared" ca="1" si="55"/>
        <v>0.26321225289795214</v>
      </c>
      <c r="DG73" s="11">
        <f t="shared" ca="1" si="54"/>
        <v>62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/>
      <c r="CZ74" s="11"/>
      <c r="DA74" s="5"/>
      <c r="DB74" s="5"/>
      <c r="DC74" s="1"/>
      <c r="DD74" s="1"/>
      <c r="DF74" s="10">
        <f t="shared" ca="1" si="55"/>
        <v>0.31727106625259616</v>
      </c>
      <c r="DG74" s="11">
        <f t="shared" ca="1" si="54"/>
        <v>59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/>
      <c r="CZ75" s="11"/>
      <c r="DA75" s="5"/>
      <c r="DB75" s="5"/>
      <c r="DC75" s="1"/>
      <c r="DD75" s="1"/>
      <c r="DF75" s="10">
        <f t="shared" ca="1" si="55"/>
        <v>0.59426319086586821</v>
      </c>
      <c r="DG75" s="11">
        <f t="shared" ca="1" si="54"/>
        <v>27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/>
      <c r="CZ76" s="11"/>
      <c r="DA76" s="5"/>
      <c r="DB76" s="5"/>
      <c r="DC76" s="1"/>
      <c r="DD76" s="1"/>
      <c r="DF76" s="10">
        <f t="shared" ca="1" si="55"/>
        <v>0.98266824860842605</v>
      </c>
      <c r="DG76" s="11">
        <f t="shared" ca="1" si="54"/>
        <v>3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/>
      <c r="CZ77" s="11"/>
      <c r="DA77" s="5"/>
      <c r="DB77" s="5"/>
      <c r="DC77" s="1"/>
      <c r="DD77" s="1"/>
      <c r="DF77" s="10">
        <f t="shared" ca="1" si="55"/>
        <v>0.51902961723829444</v>
      </c>
      <c r="DG77" s="11">
        <f t="shared" ca="1" si="54"/>
        <v>35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/>
      <c r="CZ78" s="11"/>
      <c r="DA78" s="5"/>
      <c r="DB78" s="5"/>
      <c r="DC78" s="1"/>
      <c r="DD78" s="1"/>
      <c r="DF78" s="10">
        <f t="shared" ca="1" si="55"/>
        <v>0.23810528255559271</v>
      </c>
      <c r="DG78" s="11">
        <f t="shared" ca="1" si="54"/>
        <v>66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/>
      <c r="CZ79" s="11"/>
      <c r="DA79" s="5"/>
      <c r="DB79" s="5"/>
      <c r="DC79" s="1"/>
      <c r="DD79" s="1"/>
      <c r="DF79" s="10">
        <f t="shared" ca="1" si="55"/>
        <v>0.24674091340716775</v>
      </c>
      <c r="DG79" s="11">
        <f t="shared" ca="1" si="54"/>
        <v>65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/>
      <c r="CZ80" s="11"/>
      <c r="DA80" s="5"/>
      <c r="DB80" s="5"/>
      <c r="DC80" s="1"/>
      <c r="DD80" s="1"/>
      <c r="DF80" s="10">
        <f t="shared" ca="1" si="55"/>
        <v>0.13693993364561319</v>
      </c>
      <c r="DG80" s="11">
        <f t="shared" ca="1" si="54"/>
        <v>78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/>
      <c r="CZ81" s="11"/>
      <c r="DA81" s="5"/>
      <c r="DB81" s="5"/>
      <c r="DC81" s="1"/>
      <c r="DD81" s="1"/>
      <c r="DF81" s="10">
        <f t="shared" ca="1" si="55"/>
        <v>0.32052113398612159</v>
      </c>
      <c r="DG81" s="11">
        <f t="shared" ca="1" si="54"/>
        <v>58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55"/>
        <v>0.22517349866505731</v>
      </c>
      <c r="DG82" s="11">
        <f t="shared" ca="1" si="54"/>
        <v>69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55"/>
        <v>0.44368795592103927</v>
      </c>
      <c r="DG83" s="11">
        <f t="shared" ca="1" si="54"/>
        <v>43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55"/>
        <v>0.57477884425835901</v>
      </c>
      <c r="DG84" s="11">
        <f t="shared" ca="1" si="54"/>
        <v>30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55"/>
        <v>2.7359322072958547E-2</v>
      </c>
      <c r="DG85" s="11">
        <f t="shared" ca="1" si="54"/>
        <v>88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55"/>
        <v>0.50914036900144632</v>
      </c>
      <c r="DG86" s="11">
        <f t="shared" ca="1" si="54"/>
        <v>38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55"/>
        <v>0.51156008339838488</v>
      </c>
      <c r="DG87" s="11">
        <f t="shared" ca="1" si="54"/>
        <v>37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55"/>
        <v>0.41243069845906177</v>
      </c>
      <c r="DG88" s="11">
        <f t="shared" ca="1" si="54"/>
        <v>48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55"/>
        <v>0.43054192970046967</v>
      </c>
      <c r="DG89" s="11">
        <f t="shared" ca="1" si="54"/>
        <v>44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55"/>
        <v>5.9530120582139134E-2</v>
      </c>
      <c r="DG90" s="11">
        <f t="shared" ca="1" si="54"/>
        <v>84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J91" s="1"/>
      <c r="DK91" s="1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J92" s="1"/>
      <c r="DK92" s="1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J93" s="1"/>
      <c r="DK93" s="1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J94" s="1"/>
      <c r="DK94" s="1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J95" s="1"/>
      <c r="DK95" s="1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J96" s="1"/>
      <c r="DK96" s="1"/>
    </row>
    <row r="97" spans="96:115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  <c r="DJ97" s="1"/>
      <c r="DK97" s="1"/>
    </row>
    <row r="98" spans="96:115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  <c r="DJ98" s="1"/>
      <c r="DK98" s="1"/>
    </row>
    <row r="99" spans="96:115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  <c r="DJ99" s="1"/>
      <c r="DK99" s="1"/>
    </row>
    <row r="100" spans="96:115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  <c r="DJ100" s="1"/>
      <c r="DK100" s="1"/>
    </row>
    <row r="101" spans="96:115" ht="18.75" x14ac:dyDescent="0.25">
      <c r="CR101" s="10"/>
      <c r="CS101" s="11"/>
      <c r="CU101" s="5"/>
      <c r="CV101" s="5"/>
      <c r="CW101" s="5"/>
      <c r="DI101" s="5"/>
      <c r="DJ101" s="1"/>
      <c r="DK101" s="1"/>
    </row>
    <row r="102" spans="96:115" ht="18.75" x14ac:dyDescent="0.25">
      <c r="CR102" s="10"/>
      <c r="CS102" s="11"/>
      <c r="CU102" s="5"/>
      <c r="CV102" s="5"/>
      <c r="CW102" s="5"/>
      <c r="DI102" s="5"/>
      <c r="DJ102" s="1"/>
      <c r="DK102" s="1"/>
    </row>
    <row r="103" spans="96:115" ht="18.75" x14ac:dyDescent="0.25">
      <c r="CR103" s="10"/>
      <c r="CS103" s="11"/>
      <c r="CU103" s="5"/>
      <c r="CV103" s="5"/>
      <c r="CW103" s="5"/>
      <c r="DI103" s="5"/>
      <c r="DJ103" s="1"/>
      <c r="DK103" s="1"/>
    </row>
    <row r="104" spans="96:115" ht="18.75" x14ac:dyDescent="0.25">
      <c r="CR104" s="10"/>
      <c r="CS104" s="11"/>
      <c r="CU104" s="5"/>
      <c r="CV104" s="5"/>
      <c r="CW104" s="5"/>
      <c r="DI104" s="5"/>
      <c r="DJ104" s="1"/>
      <c r="DK104" s="1"/>
    </row>
    <row r="105" spans="96:115" ht="18.75" x14ac:dyDescent="0.25">
      <c r="CR105" s="10"/>
      <c r="CS105" s="11"/>
      <c r="CU105" s="5"/>
      <c r="CV105" s="5"/>
      <c r="CW105" s="5"/>
      <c r="DI105" s="5"/>
      <c r="DJ105" s="1"/>
      <c r="DK105" s="1"/>
    </row>
    <row r="106" spans="96:115" ht="18.75" x14ac:dyDescent="0.25">
      <c r="CR106" s="10"/>
      <c r="CS106" s="11"/>
      <c r="CU106" s="5"/>
      <c r="CV106" s="5"/>
      <c r="CW106" s="5"/>
      <c r="DI106" s="5"/>
      <c r="DJ106" s="1"/>
      <c r="DK106" s="1"/>
    </row>
    <row r="107" spans="96:115" ht="18.75" x14ac:dyDescent="0.15">
      <c r="CV107" s="5"/>
      <c r="CW107" s="5"/>
      <c r="DI107" s="5"/>
      <c r="DJ107" s="1"/>
      <c r="DK107" s="1"/>
    </row>
    <row r="108" spans="96:115" ht="18.75" x14ac:dyDescent="0.15">
      <c r="DI108" s="5"/>
      <c r="DJ108" s="1"/>
      <c r="DK108" s="1"/>
    </row>
    <row r="109" spans="96:115" ht="18.75" x14ac:dyDescent="0.15">
      <c r="DI109" s="5"/>
      <c r="DJ109" s="1"/>
      <c r="DK109" s="1"/>
    </row>
    <row r="110" spans="96:115" ht="18.75" x14ac:dyDescent="0.15">
      <c r="DI110" s="5"/>
      <c r="DJ110" s="1"/>
      <c r="DK110" s="1"/>
    </row>
    <row r="111" spans="96:115" ht="18.75" x14ac:dyDescent="0.15">
      <c r="DI111" s="5"/>
      <c r="DJ111" s="1"/>
      <c r="DK111" s="1"/>
    </row>
    <row r="112" spans="96:115" ht="18.75" x14ac:dyDescent="0.15">
      <c r="DI112" s="5"/>
      <c r="DJ112" s="1"/>
      <c r="DK112" s="1"/>
    </row>
    <row r="113" spans="113:115" ht="18.75" x14ac:dyDescent="0.15">
      <c r="DI113" s="5"/>
      <c r="DJ113" s="1"/>
      <c r="DK113" s="1"/>
    </row>
    <row r="114" spans="113:115" ht="18.75" x14ac:dyDescent="0.15">
      <c r="DI114" s="5"/>
      <c r="DJ114" s="1"/>
      <c r="DK114" s="1"/>
    </row>
    <row r="115" spans="113:115" ht="18.75" x14ac:dyDescent="0.15">
      <c r="DI115" s="5"/>
      <c r="DJ115" s="1"/>
      <c r="DK115" s="1"/>
    </row>
    <row r="116" spans="113:115" ht="18.75" x14ac:dyDescent="0.15">
      <c r="DI116" s="5"/>
      <c r="DJ116" s="1"/>
      <c r="DK116" s="1"/>
    </row>
    <row r="117" spans="113:115" ht="18.75" x14ac:dyDescent="0.15">
      <c r="DI117" s="5"/>
      <c r="DJ117" s="1"/>
      <c r="DK117" s="1"/>
    </row>
    <row r="118" spans="113:115" ht="18.75" x14ac:dyDescent="0.15">
      <c r="DI118" s="5"/>
      <c r="DJ118" s="1"/>
      <c r="DK118" s="1"/>
    </row>
    <row r="119" spans="113:115" ht="18.75" x14ac:dyDescent="0.15">
      <c r="DI119" s="5"/>
      <c r="DJ119" s="1"/>
      <c r="DK119" s="1"/>
    </row>
    <row r="120" spans="113:115" ht="18.75" x14ac:dyDescent="0.15">
      <c r="DI120" s="5"/>
      <c r="DJ120" s="1"/>
      <c r="DK120" s="1"/>
    </row>
    <row r="121" spans="113:115" ht="18.75" x14ac:dyDescent="0.15">
      <c r="DI121" s="5"/>
      <c r="DJ121" s="1"/>
      <c r="DK121" s="1"/>
    </row>
    <row r="122" spans="113:115" ht="18.75" x14ac:dyDescent="0.15">
      <c r="DI122" s="5"/>
      <c r="DJ122" s="1"/>
      <c r="DK122" s="1"/>
    </row>
    <row r="123" spans="113:115" ht="18.75" x14ac:dyDescent="0.15">
      <c r="DI123" s="5"/>
      <c r="DJ123" s="1"/>
      <c r="DK123" s="1"/>
    </row>
    <row r="124" spans="113:115" ht="18.75" x14ac:dyDescent="0.15">
      <c r="DI124" s="5"/>
      <c r="DJ124" s="1"/>
      <c r="DK124" s="1"/>
    </row>
    <row r="125" spans="113:115" ht="18.75" x14ac:dyDescent="0.15">
      <c r="DI125" s="5"/>
      <c r="DJ125" s="1"/>
      <c r="DK125" s="1"/>
    </row>
    <row r="126" spans="113:115" ht="18.75" x14ac:dyDescent="0.15">
      <c r="DI126" s="5"/>
      <c r="DJ126" s="1"/>
      <c r="DK126" s="1"/>
    </row>
    <row r="127" spans="113:115" ht="18.75" x14ac:dyDescent="0.15">
      <c r="DI127" s="5"/>
      <c r="DJ127" s="1"/>
      <c r="DK127" s="1"/>
    </row>
    <row r="128" spans="113:115" ht="18.75" x14ac:dyDescent="0.15">
      <c r="DI128" s="5"/>
      <c r="DJ128" s="1"/>
      <c r="DK128" s="1"/>
    </row>
    <row r="129" spans="113:115" ht="18.75" x14ac:dyDescent="0.15">
      <c r="DI129" s="5"/>
      <c r="DJ129" s="1"/>
      <c r="DK129" s="1"/>
    </row>
    <row r="130" spans="113:115" ht="18.75" x14ac:dyDescent="0.15">
      <c r="DI130" s="5"/>
      <c r="DJ130" s="1"/>
      <c r="DK130" s="1"/>
    </row>
    <row r="131" spans="113:115" ht="18.75" x14ac:dyDescent="0.15">
      <c r="DI131" s="5"/>
      <c r="DJ131" s="1"/>
      <c r="DK131" s="1"/>
    </row>
    <row r="132" spans="113:115" ht="18.75" x14ac:dyDescent="0.15">
      <c r="DI132" s="5"/>
      <c r="DJ132" s="1"/>
      <c r="DK132" s="1"/>
    </row>
    <row r="133" spans="113:115" ht="18.75" x14ac:dyDescent="0.15">
      <c r="DI133" s="5"/>
      <c r="DJ133" s="1"/>
      <c r="DK133" s="1"/>
    </row>
    <row r="134" spans="113:115" ht="18.75" x14ac:dyDescent="0.15">
      <c r="DI134" s="5"/>
      <c r="DJ134" s="1"/>
      <c r="DK134" s="1"/>
    </row>
    <row r="135" spans="113:115" ht="18.75" x14ac:dyDescent="0.15">
      <c r="DI135" s="5"/>
      <c r="DJ135" s="1"/>
      <c r="DK135" s="1"/>
    </row>
    <row r="136" spans="113:115" ht="18.75" x14ac:dyDescent="0.15">
      <c r="DI136" s="5"/>
      <c r="DJ136" s="1"/>
      <c r="DK136" s="1"/>
    </row>
    <row r="137" spans="113:115" ht="18.75" x14ac:dyDescent="0.15">
      <c r="DI137" s="5"/>
      <c r="DJ137" s="1"/>
      <c r="DK137" s="1"/>
    </row>
    <row r="138" spans="113:115" ht="18.75" x14ac:dyDescent="0.15">
      <c r="DI138" s="5"/>
      <c r="DJ138" s="1"/>
      <c r="DK138" s="1"/>
    </row>
    <row r="139" spans="113:115" ht="18.75" x14ac:dyDescent="0.15">
      <c r="DI139" s="5"/>
      <c r="DJ139" s="1"/>
      <c r="DK139" s="1"/>
    </row>
    <row r="140" spans="113:115" ht="18.75" x14ac:dyDescent="0.15">
      <c r="DI140" s="5"/>
      <c r="DJ140" s="1"/>
      <c r="DK140" s="1"/>
    </row>
    <row r="141" spans="113:115" ht="18.75" x14ac:dyDescent="0.15">
      <c r="DI141" s="5"/>
      <c r="DJ141" s="1"/>
      <c r="DK141" s="1"/>
    </row>
    <row r="142" spans="113:115" ht="18.75" x14ac:dyDescent="0.15">
      <c r="DI142" s="5"/>
      <c r="DJ142" s="1"/>
      <c r="DK142" s="1"/>
    </row>
    <row r="143" spans="113:115" ht="18.75" x14ac:dyDescent="0.15">
      <c r="DI143" s="5"/>
      <c r="DJ143" s="1"/>
      <c r="DK143" s="1"/>
    </row>
    <row r="144" spans="113:115" ht="18.75" x14ac:dyDescent="0.15">
      <c r="DI144" s="5"/>
      <c r="DJ144" s="1"/>
      <c r="DK144" s="1"/>
    </row>
    <row r="145" spans="113:115" ht="18.75" x14ac:dyDescent="0.15">
      <c r="DI145" s="5"/>
      <c r="DJ145" s="1"/>
      <c r="DK145" s="1"/>
    </row>
    <row r="146" spans="113:115" ht="18.75" x14ac:dyDescent="0.15">
      <c r="DI146" s="5"/>
      <c r="DJ146" s="1"/>
      <c r="DK146" s="1"/>
    </row>
    <row r="147" spans="113:115" ht="18.75" x14ac:dyDescent="0.15">
      <c r="DI147" s="5"/>
      <c r="DJ147" s="1"/>
      <c r="DK147" s="1"/>
    </row>
    <row r="148" spans="113:115" ht="18.75" x14ac:dyDescent="0.15">
      <c r="DI148" s="5"/>
      <c r="DJ148" s="1"/>
      <c r="DK148" s="1"/>
    </row>
    <row r="149" spans="113:115" ht="18.75" x14ac:dyDescent="0.15">
      <c r="DI149" s="5"/>
      <c r="DJ149" s="1"/>
      <c r="DK149" s="1"/>
    </row>
    <row r="150" spans="113:115" ht="18.75" x14ac:dyDescent="0.15">
      <c r="DI150" s="5"/>
      <c r="DJ150" s="1"/>
      <c r="DK150" s="1"/>
    </row>
    <row r="151" spans="113:115" ht="18.75" x14ac:dyDescent="0.15">
      <c r="DI151" s="5"/>
      <c r="DJ151" s="1"/>
      <c r="DK151" s="1"/>
    </row>
    <row r="152" spans="113:115" ht="18.75" x14ac:dyDescent="0.15">
      <c r="DI152" s="5"/>
      <c r="DJ152" s="1"/>
      <c r="DK152" s="1"/>
    </row>
    <row r="153" spans="113:115" ht="18.75" x14ac:dyDescent="0.15">
      <c r="DI153" s="5"/>
      <c r="DJ153" s="1"/>
      <c r="DK153" s="1"/>
    </row>
    <row r="154" spans="113:115" ht="18.75" x14ac:dyDescent="0.15">
      <c r="DI154" s="5"/>
      <c r="DJ154" s="1"/>
      <c r="DK154" s="1"/>
    </row>
    <row r="155" spans="113:115" ht="18.75" x14ac:dyDescent="0.15">
      <c r="DI155" s="5"/>
      <c r="DJ155" s="1"/>
      <c r="DK155" s="1"/>
    </row>
    <row r="156" spans="113:115" ht="18.75" x14ac:dyDescent="0.15">
      <c r="DI156" s="5"/>
      <c r="DJ156" s="1"/>
      <c r="DK156" s="1"/>
    </row>
    <row r="157" spans="113:115" ht="18.75" x14ac:dyDescent="0.15">
      <c r="DI157" s="5"/>
      <c r="DJ157" s="1"/>
      <c r="DK157" s="1"/>
    </row>
    <row r="158" spans="113:115" ht="18.75" x14ac:dyDescent="0.15">
      <c r="DI158" s="5"/>
      <c r="DJ158" s="1"/>
      <c r="DK158" s="1"/>
    </row>
    <row r="159" spans="113:115" ht="18.75" x14ac:dyDescent="0.15">
      <c r="DI159" s="5"/>
      <c r="DJ159" s="1"/>
      <c r="DK159" s="1"/>
    </row>
    <row r="160" spans="113:115" ht="18.75" x14ac:dyDescent="0.15">
      <c r="DI160" s="5"/>
      <c r="DJ160" s="1"/>
      <c r="DK160" s="1"/>
    </row>
    <row r="161" spans="113:115" ht="18.75" x14ac:dyDescent="0.15">
      <c r="DI161" s="5"/>
      <c r="DJ161" s="1"/>
      <c r="DK161" s="1"/>
    </row>
    <row r="162" spans="113:115" ht="18.75" x14ac:dyDescent="0.15">
      <c r="DI162" s="5"/>
      <c r="DJ162" s="1"/>
      <c r="DK162" s="1"/>
    </row>
    <row r="163" spans="113:115" ht="18.75" x14ac:dyDescent="0.15">
      <c r="DI163" s="5"/>
      <c r="DJ163" s="1"/>
      <c r="DK163" s="1"/>
    </row>
    <row r="164" spans="113:115" ht="18.75" x14ac:dyDescent="0.15">
      <c r="DI164" s="5"/>
      <c r="DJ164" s="1"/>
      <c r="DK164" s="1"/>
    </row>
    <row r="165" spans="113:115" ht="18.75" x14ac:dyDescent="0.15">
      <c r="DI165" s="5"/>
      <c r="DJ165" s="1"/>
      <c r="DK165" s="1"/>
    </row>
    <row r="166" spans="113:115" ht="18.75" x14ac:dyDescent="0.15">
      <c r="DI166" s="5"/>
      <c r="DJ166" s="1"/>
      <c r="DK166" s="1"/>
    </row>
    <row r="167" spans="113:115" ht="18.75" x14ac:dyDescent="0.15">
      <c r="DI167" s="5"/>
      <c r="DJ167" s="1"/>
      <c r="DK167" s="1"/>
    </row>
    <row r="168" spans="113:115" ht="18.75" x14ac:dyDescent="0.15">
      <c r="DI168" s="5"/>
      <c r="DJ168" s="1"/>
      <c r="DK168" s="1"/>
    </row>
    <row r="169" spans="113:115" ht="18.75" x14ac:dyDescent="0.15">
      <c r="DI169" s="5"/>
      <c r="DJ169" s="1"/>
      <c r="DK169" s="1"/>
    </row>
    <row r="170" spans="113:115" ht="18.75" x14ac:dyDescent="0.15">
      <c r="DI170" s="5"/>
      <c r="DJ170" s="1"/>
      <c r="DK170" s="1"/>
    </row>
    <row r="171" spans="113:115" ht="18.75" x14ac:dyDescent="0.15">
      <c r="DI171" s="5"/>
      <c r="DJ171" s="1"/>
      <c r="DK171" s="1"/>
    </row>
    <row r="172" spans="113:115" ht="18.75" x14ac:dyDescent="0.15">
      <c r="DI172" s="5"/>
      <c r="DJ172" s="1"/>
      <c r="DK172" s="1"/>
    </row>
    <row r="173" spans="113:115" ht="18.75" x14ac:dyDescent="0.15">
      <c r="DI173" s="5"/>
      <c r="DJ173" s="1"/>
      <c r="DK173" s="1"/>
    </row>
    <row r="174" spans="113:115" ht="18.75" x14ac:dyDescent="0.15">
      <c r="DI174" s="5"/>
      <c r="DJ174" s="1"/>
      <c r="DK174" s="1"/>
    </row>
    <row r="175" spans="113:115" ht="18.75" x14ac:dyDescent="0.15">
      <c r="DI175" s="5"/>
      <c r="DJ175" s="1"/>
      <c r="DK175" s="1"/>
    </row>
    <row r="176" spans="113:115" ht="18.75" x14ac:dyDescent="0.15">
      <c r="DI176" s="5"/>
      <c r="DJ176" s="1"/>
      <c r="DK176" s="1"/>
    </row>
    <row r="177" spans="113:115" ht="18.75" x14ac:dyDescent="0.15">
      <c r="DI177" s="5"/>
      <c r="DJ177" s="1"/>
      <c r="DK177" s="1"/>
    </row>
    <row r="178" spans="113:115" ht="18.75" x14ac:dyDescent="0.15">
      <c r="DI178" s="5"/>
      <c r="DJ178" s="1"/>
      <c r="DK178" s="1"/>
    </row>
    <row r="179" spans="113:115" ht="18.75" x14ac:dyDescent="0.15">
      <c r="DI179" s="5"/>
      <c r="DJ179" s="1"/>
      <c r="DK179" s="1"/>
    </row>
    <row r="180" spans="113:115" ht="18.75" x14ac:dyDescent="0.15">
      <c r="DI180" s="5"/>
      <c r="DJ180" s="1"/>
      <c r="DK180" s="1"/>
    </row>
  </sheetData>
  <sheetProtection algorithmName="SHA-512" hashValue="J51xuVi99ylPy8yMNdPlq1a5v/xbhKKEd9JESKp3h1JVg8TajU6RkqwT/iW4j7l7oMF2T1lDLOeprGfer5GpOg==" saltValue="cDhOWISzXyCA5UO+E2zahA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3759" priority="627">
      <formula>AND(A4="A",B11=0)</formula>
    </cfRule>
    <cfRule type="expression" dxfId="3758" priority="628">
      <formula>A4="A"</formula>
    </cfRule>
    <cfRule type="expression" dxfId="3757" priority="630">
      <formula>B11=0</formula>
    </cfRule>
  </conditionalFormatting>
  <conditionalFormatting sqref="B21">
    <cfRule type="expression" dxfId="3756" priority="602">
      <formula>AND(A14="A",B21=0)</formula>
    </cfRule>
    <cfRule type="expression" dxfId="3755" priority="603">
      <formula>A14="A"</formula>
    </cfRule>
    <cfRule type="expression" dxfId="3754" priority="605">
      <formula>B21=0</formula>
    </cfRule>
  </conditionalFormatting>
  <conditionalFormatting sqref="B31">
    <cfRule type="expression" dxfId="3753" priority="597">
      <formula>AND(A24="A",B31=0)</formula>
    </cfRule>
    <cfRule type="expression" dxfId="3752" priority="598">
      <formula>A24="A"</formula>
    </cfRule>
    <cfRule type="expression" dxfId="3751" priority="600">
      <formula>B31=0</formula>
    </cfRule>
  </conditionalFormatting>
  <conditionalFormatting sqref="B42">
    <cfRule type="expression" dxfId="3750" priority="1569">
      <formula>AND(A37="G",B42=0)</formula>
    </cfRule>
    <cfRule type="expression" dxfId="3749" priority="1591">
      <formula>AND(A37="F",B42=0)</formula>
    </cfRule>
    <cfRule type="expression" dxfId="3748" priority="1565">
      <formula>A37="E"</formula>
    </cfRule>
    <cfRule type="expression" dxfId="3747" priority="1609">
      <formula>A37="F"</formula>
    </cfRule>
  </conditionalFormatting>
  <conditionalFormatting sqref="B42:B45">
    <cfRule type="expression" dxfId="3746" priority="1623">
      <formula>B42=0</formula>
    </cfRule>
  </conditionalFormatting>
  <conditionalFormatting sqref="B43">
    <cfRule type="expression" dxfId="3745" priority="1613">
      <formula>OR(A37="B",A37="C")</formula>
    </cfRule>
    <cfRule type="expression" dxfId="3744" priority="1592">
      <formula>A37="D"</formula>
    </cfRule>
    <cfRule type="expression" dxfId="3743" priority="1576">
      <formula>AND(OR(A37="B",A37="C"),B43=0)</formula>
    </cfRule>
  </conditionalFormatting>
  <conditionalFormatting sqref="B44">
    <cfRule type="expression" dxfId="3742" priority="1579">
      <formula>AND(A37="A",B44=0)</formula>
    </cfRule>
    <cfRule type="expression" dxfId="3741" priority="1605">
      <formula>A37="A"</formula>
    </cfRule>
  </conditionalFormatting>
  <conditionalFormatting sqref="B52">
    <cfRule type="expression" dxfId="3740" priority="1120">
      <formula>AND(A47="F",B52=0)</formula>
    </cfRule>
    <cfRule type="expression" dxfId="3739" priority="1098">
      <formula>AND(A47="G",B52=0)</formula>
    </cfRule>
    <cfRule type="expression" dxfId="3738" priority="1094">
      <formula>A47="E"</formula>
    </cfRule>
    <cfRule type="expression" dxfId="3737" priority="1138">
      <formula>A47="F"</formula>
    </cfRule>
  </conditionalFormatting>
  <conditionalFormatting sqref="B52:B55">
    <cfRule type="expression" dxfId="3736" priority="1152">
      <formula>B52=0</formula>
    </cfRule>
  </conditionalFormatting>
  <conditionalFormatting sqref="B53">
    <cfRule type="expression" dxfId="3735" priority="1105">
      <formula>AND(OR(A47="B",A47="C"),B53=0)</formula>
    </cfRule>
    <cfRule type="expression" dxfId="3734" priority="1142">
      <formula>OR(A47="B",A47="C")</formula>
    </cfRule>
    <cfRule type="expression" dxfId="3733" priority="1121">
      <formula>A47="D"</formula>
    </cfRule>
  </conditionalFormatting>
  <conditionalFormatting sqref="B54">
    <cfRule type="expression" dxfId="3732" priority="1108">
      <formula>AND(A47="A",B54=0)</formula>
    </cfRule>
    <cfRule type="expression" dxfId="3731" priority="1134">
      <formula>A47="A"</formula>
    </cfRule>
  </conditionalFormatting>
  <conditionalFormatting sqref="B62">
    <cfRule type="expression" dxfId="3730" priority="889">
      <formula>AND(A57="F",B62=0)</formula>
    </cfRule>
    <cfRule type="expression" dxfId="3729" priority="863">
      <formula>A57="E"</formula>
    </cfRule>
    <cfRule type="expression" dxfId="3728" priority="867">
      <formula>AND(A57="G",B62=0)</formula>
    </cfRule>
    <cfRule type="expression" dxfId="3727" priority="907">
      <formula>A57="F"</formula>
    </cfRule>
  </conditionalFormatting>
  <conditionalFormatting sqref="B62:B65">
    <cfRule type="expression" dxfId="3726" priority="921">
      <formula>B62=0</formula>
    </cfRule>
  </conditionalFormatting>
  <conditionalFormatting sqref="B63">
    <cfRule type="expression" dxfId="3725" priority="874">
      <formula>AND(OR(A57="B",A57="C"),B63=0)</formula>
    </cfRule>
    <cfRule type="expression" dxfId="3724" priority="890">
      <formula>A57="D"</formula>
    </cfRule>
    <cfRule type="expression" dxfId="3723" priority="911">
      <formula>OR(A57="B",A57="C")</formula>
    </cfRule>
  </conditionalFormatting>
  <conditionalFormatting sqref="B64">
    <cfRule type="expression" dxfId="3722" priority="877">
      <formula>AND(A57="A",B64=0)</formula>
    </cfRule>
    <cfRule type="expression" dxfId="3721" priority="903">
      <formula>A57="A"</formula>
    </cfRule>
  </conditionalFormatting>
  <conditionalFormatting sqref="C42">
    <cfRule type="expression" dxfId="3720" priority="536">
      <formula>A37="G"</formula>
    </cfRule>
    <cfRule type="expression" dxfId="3719" priority="585">
      <formula>A37="F"</formula>
    </cfRule>
    <cfRule type="expression" dxfId="3718" priority="576">
      <formula>A37="B"</formula>
    </cfRule>
    <cfRule type="expression" dxfId="3717" priority="552">
      <formula>AND(A37="B",C42=0)</formula>
    </cfRule>
    <cfRule type="expression" dxfId="3716" priority="535">
      <formula>AND(A37="G",C42=0)</formula>
    </cfRule>
    <cfRule type="expression" dxfId="3715" priority="554">
      <formula>AND(A37="F",B42=0,C42=0)</formula>
    </cfRule>
  </conditionalFormatting>
  <conditionalFormatting sqref="C42:C45">
    <cfRule type="expression" dxfId="3714" priority="569">
      <formula>AND(B42=0,C42=0)</formula>
    </cfRule>
  </conditionalFormatting>
  <conditionalFormatting sqref="C43">
    <cfRule type="expression" dxfId="3713" priority="546">
      <formula>A37="D"</formula>
    </cfRule>
    <cfRule type="expression" dxfId="3712" priority="555">
      <formula>OR(A37="B",A37="C")</formula>
    </cfRule>
    <cfRule type="expression" dxfId="3711" priority="572">
      <formula>A37="A"</formula>
    </cfRule>
    <cfRule type="expression" dxfId="3710" priority="539">
      <formula>AND(OR(A37="B",A37="C"),B43=0,C43=0)</formula>
    </cfRule>
    <cfRule type="expression" dxfId="3709" priority="541">
      <formula>AND(OR(A37="A",A37="D"),B43=0,C43=0)</formula>
    </cfRule>
  </conditionalFormatting>
  <conditionalFormatting sqref="C44">
    <cfRule type="expression" dxfId="3708" priority="543">
      <formula>AND(A37="A",B44=0,C44=0)</formula>
    </cfRule>
    <cfRule type="expression" dxfId="3707" priority="566">
      <formula>A37="A"</formula>
    </cfRule>
  </conditionalFormatting>
  <conditionalFormatting sqref="C52">
    <cfRule type="expression" dxfId="3706" priority="359">
      <formula>AND(A47="F",B52=0,C52=0)</formula>
    </cfRule>
    <cfRule type="expression" dxfId="3705" priority="340">
      <formula>AND(A47="G",C52=0)</formula>
    </cfRule>
    <cfRule type="expression" dxfId="3704" priority="381">
      <formula>A47="B"</formula>
    </cfRule>
    <cfRule type="expression" dxfId="3703" priority="341">
      <formula>A47="G"</formula>
    </cfRule>
    <cfRule type="expression" dxfId="3702" priority="390">
      <formula>A47="F"</formula>
    </cfRule>
    <cfRule type="expression" dxfId="3701" priority="357">
      <formula>AND(A47="B",C52=0)</formula>
    </cfRule>
  </conditionalFormatting>
  <conditionalFormatting sqref="C52:C55">
    <cfRule type="expression" dxfId="3700" priority="374">
      <formula>AND(B52=0,C52=0)</formula>
    </cfRule>
  </conditionalFormatting>
  <conditionalFormatting sqref="C53">
    <cfRule type="expression" dxfId="3699" priority="351">
      <formula>A47="D"</formula>
    </cfRule>
    <cfRule type="expression" dxfId="3698" priority="360">
      <formula>OR(A47="B",A47="C")</formula>
    </cfRule>
    <cfRule type="expression" dxfId="3697" priority="346">
      <formula>AND(OR(A47="A",A47="D"),B53=0,C53=0)</formula>
    </cfRule>
    <cfRule type="expression" dxfId="3696" priority="344">
      <formula>AND(OR(A47="B",A47="C"),B53=0,C53=0)</formula>
    </cfRule>
    <cfRule type="expression" dxfId="3695" priority="377">
      <formula>A47="A"</formula>
    </cfRule>
  </conditionalFormatting>
  <conditionalFormatting sqref="C54">
    <cfRule type="expression" dxfId="3694" priority="348">
      <formula>AND(A47="A",B54=0,C54=0)</formula>
    </cfRule>
    <cfRule type="expression" dxfId="3693" priority="371">
      <formula>A47="A"</formula>
    </cfRule>
  </conditionalFormatting>
  <conditionalFormatting sqref="C62">
    <cfRule type="expression" dxfId="3692" priority="145">
      <formula>AND(A57="G",C62=0)</formula>
    </cfRule>
    <cfRule type="expression" dxfId="3691" priority="195">
      <formula>A57="F"</formula>
    </cfRule>
    <cfRule type="expression" dxfId="3690" priority="186">
      <formula>A57="B"</formula>
    </cfRule>
    <cfRule type="expression" dxfId="3689" priority="146">
      <formula>A57="G"</formula>
    </cfRule>
    <cfRule type="expression" dxfId="3688" priority="162">
      <formula>AND(A57="B",C62=0)</formula>
    </cfRule>
    <cfRule type="expression" dxfId="3687" priority="164">
      <formula>AND(A57="F",B62=0,C62=0)</formula>
    </cfRule>
  </conditionalFormatting>
  <conditionalFormatting sqref="C62:C65">
    <cfRule type="expression" dxfId="3686" priority="179">
      <formula>AND(B62=0,C62=0)</formula>
    </cfRule>
  </conditionalFormatting>
  <conditionalFormatting sqref="C63">
    <cfRule type="expression" dxfId="3685" priority="182">
      <formula>A57="A"</formula>
    </cfRule>
    <cfRule type="expression" dxfId="3684" priority="149">
      <formula>AND(OR(A57="B",A57="C"),B63=0,C63=0)</formula>
    </cfRule>
    <cfRule type="expression" dxfId="3683" priority="151">
      <formula>AND(OR(A57="A",A57="D"),B63=0,C63=0)</formula>
    </cfRule>
    <cfRule type="expression" dxfId="3682" priority="165">
      <formula>OR(A57="B",A57="C")</formula>
    </cfRule>
    <cfRule type="expression" dxfId="3681" priority="156">
      <formula>A57="D"</formula>
    </cfRule>
  </conditionalFormatting>
  <conditionalFormatting sqref="C64">
    <cfRule type="expression" dxfId="3680" priority="176">
      <formula>A57="A"</formula>
    </cfRule>
    <cfRule type="expression" dxfId="3679" priority="153">
      <formula>AND(A57="A",B64=0,C64=0)</formula>
    </cfRule>
  </conditionalFormatting>
  <conditionalFormatting sqref="D42">
    <cfRule type="expression" dxfId="3678" priority="537">
      <formula>A37="G"</formula>
    </cfRule>
    <cfRule type="expression" dxfId="3677" priority="584">
      <formula>A37="F"</formula>
    </cfRule>
    <cfRule type="expression" dxfId="3676" priority="553">
      <formula>AND(A37="F",B42=0,C42=0,D42=0)</formula>
    </cfRule>
    <cfRule type="expression" dxfId="3675" priority="579">
      <formula>A37="B"</formula>
    </cfRule>
    <cfRule type="expression" dxfId="3674" priority="551">
      <formula>AND(A37="B",C42=0,D42=0)</formula>
    </cfRule>
    <cfRule type="expression" dxfId="3673" priority="549">
      <formula>AND(OR(A37="A",A37="C",A37="D"),D42=0)</formula>
    </cfRule>
    <cfRule type="expression" dxfId="3672" priority="532">
      <formula>AND(A37="E",B42=0,C42=0,D42=0)</formula>
    </cfRule>
    <cfRule type="expression" dxfId="3671" priority="534">
      <formula>AND(A37="G",C42=0,D42=0)</formula>
    </cfRule>
    <cfRule type="expression" dxfId="3670" priority="575">
      <formula>OR(A37="A",A37="C",A37="D",A37="E")</formula>
    </cfRule>
  </conditionalFormatting>
  <conditionalFormatting sqref="D42:D45">
    <cfRule type="expression" dxfId="3669" priority="568">
      <formula>AND(B42=0,C42=0,D42=0)</formula>
    </cfRule>
  </conditionalFormatting>
  <conditionalFormatting sqref="D43">
    <cfRule type="expression" dxfId="3668" priority="545">
      <formula>AND(OR(A37="A",A37="D"),C43=0,D43=0)</formula>
    </cfRule>
    <cfRule type="expression" dxfId="3667" priority="582">
      <formula>A37="A"</formula>
    </cfRule>
    <cfRule type="expression" dxfId="3666" priority="571">
      <formula>OR(A37="B",A37="C")</formula>
    </cfRule>
    <cfRule type="expression" dxfId="3665" priority="540">
      <formula>AND(OR(A37="B",A37="C"),B43=0,C43=0,D43=0)</formula>
    </cfRule>
    <cfRule type="expression" dxfId="3664" priority="556">
      <formula>A37="D"</formula>
    </cfRule>
  </conditionalFormatting>
  <conditionalFormatting sqref="D44">
    <cfRule type="expression" dxfId="3663" priority="542">
      <formula>AND(A37="A",B44=0,C44=0,D44=0)</formula>
    </cfRule>
    <cfRule type="expression" dxfId="3662" priority="565">
      <formula>A37="A"</formula>
    </cfRule>
  </conditionalFormatting>
  <conditionalFormatting sqref="D52">
    <cfRule type="expression" dxfId="3661" priority="380">
      <formula>OR(A47="A",A47="C",A47="D",A47="E")</formula>
    </cfRule>
    <cfRule type="expression" dxfId="3660" priority="358">
      <formula>AND(A47="F",B52=0,C52=0,D52=0)</formula>
    </cfRule>
    <cfRule type="expression" dxfId="3659" priority="356">
      <formula>AND(A47="B",C52=0,D52=0)</formula>
    </cfRule>
    <cfRule type="expression" dxfId="3658" priority="354">
      <formula>AND(OR(A47="A",A47="C",A47="D"),D52=0)</formula>
    </cfRule>
    <cfRule type="expression" dxfId="3657" priority="384">
      <formula>A47="B"</formula>
    </cfRule>
    <cfRule type="expression" dxfId="3656" priority="337">
      <formula>AND(A47="E",B52=0,C52=0,D52=0)</formula>
    </cfRule>
    <cfRule type="expression" dxfId="3655" priority="339">
      <formula>AND(A47="G",C52=0,D52=0)</formula>
    </cfRule>
    <cfRule type="expression" dxfId="3654" priority="389">
      <formula>A47="F"</formula>
    </cfRule>
    <cfRule type="expression" dxfId="3653" priority="342">
      <formula>A47="G"</formula>
    </cfRule>
  </conditionalFormatting>
  <conditionalFormatting sqref="D52:D55">
    <cfRule type="expression" dxfId="3652" priority="373">
      <formula>AND(B52=0,C52=0,D52=0)</formula>
    </cfRule>
  </conditionalFormatting>
  <conditionalFormatting sqref="D53">
    <cfRule type="expression" dxfId="3651" priority="376">
      <formula>OR(A47="B",A47="C")</formula>
    </cfRule>
    <cfRule type="expression" dxfId="3650" priority="350">
      <formula>AND(OR(A47="A",A47="D"),C53=0,D53=0)</formula>
    </cfRule>
    <cfRule type="expression" dxfId="3649" priority="361">
      <formula>A47="D"</formula>
    </cfRule>
    <cfRule type="expression" dxfId="3648" priority="345">
      <formula>AND(OR(A47="B",A47="C"),B53=0,C53=0,D53=0)</formula>
    </cfRule>
    <cfRule type="expression" dxfId="3647" priority="387">
      <formula>A47="A"</formula>
    </cfRule>
  </conditionalFormatting>
  <conditionalFormatting sqref="D54">
    <cfRule type="expression" dxfId="3646" priority="347">
      <formula>AND(A47="A",B54=0,C54=0,D54=0)</formula>
    </cfRule>
    <cfRule type="expression" dxfId="3645" priority="370">
      <formula>A47="A"</formula>
    </cfRule>
  </conditionalFormatting>
  <conditionalFormatting sqref="D62">
    <cfRule type="expression" dxfId="3644" priority="159">
      <formula>AND(OR(A57="A",A57="C",A57="D"),D62=0)</formula>
    </cfRule>
    <cfRule type="expression" dxfId="3643" priority="161">
      <formula>AND(A57="B",C62=0,D62=0)</formula>
    </cfRule>
    <cfRule type="expression" dxfId="3642" priority="163">
      <formula>AND(A57="F",B62=0,C62=0,D62=0)</formula>
    </cfRule>
    <cfRule type="expression" dxfId="3641" priority="194">
      <formula>A57="F"</formula>
    </cfRule>
    <cfRule type="expression" dxfId="3640" priority="144">
      <formula>AND(A57="G",C62=0,D62=0)</formula>
    </cfRule>
    <cfRule type="expression" dxfId="3639" priority="185">
      <formula>OR(A57="A",A57="C",A57="D",A57="E")</formula>
    </cfRule>
    <cfRule type="expression" dxfId="3638" priority="189">
      <formula>A57="B"</formula>
    </cfRule>
    <cfRule type="expression" dxfId="3637" priority="142">
      <formula>AND(A57="E",B62=0,C62=0,D62=0)</formula>
    </cfRule>
    <cfRule type="expression" dxfId="3636" priority="147">
      <formula>A57="G"</formula>
    </cfRule>
  </conditionalFormatting>
  <conditionalFormatting sqref="D62:D65">
    <cfRule type="expression" dxfId="3635" priority="178">
      <formula>AND(B62=0,C62=0,D62=0)</formula>
    </cfRule>
  </conditionalFormatting>
  <conditionalFormatting sqref="D63">
    <cfRule type="expression" dxfId="3634" priority="192">
      <formula>A57="A"</formula>
    </cfRule>
    <cfRule type="expression" dxfId="3633" priority="150">
      <formula>AND(OR(A57="B",A57="C"),B63=0,C63=0,D63=0)</formula>
    </cfRule>
    <cfRule type="expression" dxfId="3632" priority="155">
      <formula>AND(OR(A57="A",A57="D"),C63=0,D63=0)</formula>
    </cfRule>
    <cfRule type="expression" dxfId="3631" priority="181">
      <formula>OR(A57="B",A57="C")</formula>
    </cfRule>
    <cfRule type="expression" dxfId="3630" priority="166">
      <formula>A57="D"</formula>
    </cfRule>
  </conditionalFormatting>
  <conditionalFormatting sqref="D64">
    <cfRule type="expression" dxfId="3629" priority="175">
      <formula>A57="A"</formula>
    </cfRule>
    <cfRule type="expression" dxfId="3628" priority="152">
      <formula>AND(A57="A",B64=0,C64=0,D64=0)</formula>
    </cfRule>
  </conditionalFormatting>
  <conditionalFormatting sqref="E42">
    <cfRule type="expression" dxfId="3627" priority="548">
      <formula>AND(OR(A37="A",A37="C",A37="D"),D42=0,E42=0)</formula>
    </cfRule>
    <cfRule type="expression" dxfId="3626" priority="533">
      <formula>AND(A37="G",C42=0,D42=0,E42=0)</formula>
    </cfRule>
    <cfRule type="expression" dxfId="3625" priority="530">
      <formula>AND(A37="E",B42=0,C42=0,D42=0,E42=0)</formula>
    </cfRule>
    <cfRule type="expression" dxfId="3624" priority="583">
      <formula>A37="F"</formula>
    </cfRule>
    <cfRule type="expression" dxfId="3623" priority="538">
      <formula>A37="G"</formula>
    </cfRule>
    <cfRule type="expression" dxfId="3622" priority="574">
      <formula>OR(A37="A",A37="C",A37="D",A37="E")</formula>
    </cfRule>
    <cfRule type="expression" dxfId="3621" priority="550">
      <formula>AND(A37="B",C42=0,D42=0,E42=0)</formula>
    </cfRule>
    <cfRule type="expression" dxfId="3620" priority="578">
      <formula>A37="B"</formula>
    </cfRule>
  </conditionalFormatting>
  <conditionalFormatting sqref="E42:E43 E44:F45">
    <cfRule type="expression" dxfId="3619" priority="567">
      <formula>AND(B42=0,C42=0,D42=0,E42=0)</formula>
    </cfRule>
  </conditionalFormatting>
  <conditionalFormatting sqref="E43">
    <cfRule type="expression" dxfId="3618" priority="544">
      <formula>AND(OR(A37="A",A37="D"),C43=0,D43=0,E43=0)</formula>
    </cfRule>
    <cfRule type="expression" dxfId="3617" priority="557">
      <formula>A37="D"</formula>
    </cfRule>
    <cfRule type="expression" dxfId="3616" priority="570">
      <formula>OR(A37="B",A37="C")</formula>
    </cfRule>
    <cfRule type="expression" dxfId="3615" priority="581">
      <formula>A37="A"</formula>
    </cfRule>
  </conditionalFormatting>
  <conditionalFormatting sqref="E44">
    <cfRule type="expression" dxfId="3614" priority="521">
      <formula>AND(A37="D",B42=0,C42=0,D42=0,E42=0)</formula>
    </cfRule>
  </conditionalFormatting>
  <conditionalFormatting sqref="E52">
    <cfRule type="expression" dxfId="3613" priority="335">
      <formula>AND(A47="E",B52=0,C52=0,D52=0,E52=0)</formula>
    </cfRule>
    <cfRule type="expression" dxfId="3612" priority="379">
      <formula>OR(A47="A",A47="C",A47="D",A47="E")</formula>
    </cfRule>
    <cfRule type="expression" dxfId="3611" priority="383">
      <formula>A47="B"</formula>
    </cfRule>
    <cfRule type="expression" dxfId="3610" priority="355">
      <formula>AND(A47="B",C52=0,D52=0,E52=0)</formula>
    </cfRule>
    <cfRule type="expression" dxfId="3609" priority="353">
      <formula>AND(OR(A47="A",A47="C",A47="D"),D52=0,E52=0)</formula>
    </cfRule>
    <cfRule type="expression" dxfId="3608" priority="343">
      <formula>A47="G"</formula>
    </cfRule>
    <cfRule type="expression" dxfId="3607" priority="338">
      <formula>AND(A47="G",C52=0,D52=0,E52=0)</formula>
    </cfRule>
    <cfRule type="expression" dxfId="3606" priority="388">
      <formula>A47="F"</formula>
    </cfRule>
  </conditionalFormatting>
  <conditionalFormatting sqref="E52:E53 E54:F55">
    <cfRule type="expression" dxfId="3605" priority="372">
      <formula>AND(B52=0,C52=0,D52=0,E52=0)</formula>
    </cfRule>
  </conditionalFormatting>
  <conditionalFormatting sqref="E53">
    <cfRule type="expression" dxfId="3604" priority="375">
      <formula>OR(A47="B",A47="C")</formula>
    </cfRule>
    <cfRule type="expression" dxfId="3603" priority="386">
      <formula>A47="A"</formula>
    </cfRule>
    <cfRule type="expression" dxfId="3602" priority="349">
      <formula>AND(OR(A47="A",A47="D"),C53=0,D53=0,E53=0)</formula>
    </cfRule>
    <cfRule type="expression" dxfId="3601" priority="362">
      <formula>A47="D"</formula>
    </cfRule>
  </conditionalFormatting>
  <conditionalFormatting sqref="E54">
    <cfRule type="expression" dxfId="3600" priority="326">
      <formula>AND(A47="D",B52=0,C52=0,D52=0,E52=0)</formula>
    </cfRule>
  </conditionalFormatting>
  <conditionalFormatting sqref="E62">
    <cfRule type="expression" dxfId="3599" priority="193">
      <formula>A57="F"</formula>
    </cfRule>
    <cfRule type="expression" dxfId="3598" priority="158">
      <formula>AND(OR(A57="A",A57="C",A57="D"),D62=0,E62=0)</formula>
    </cfRule>
    <cfRule type="expression" dxfId="3597" priority="184">
      <formula>OR(A57="A",A57="C",A57="D",A57="E")</formula>
    </cfRule>
    <cfRule type="expression" dxfId="3596" priority="160">
      <formula>AND(A57="B",C62=0,D62=0,E62=0)</formula>
    </cfRule>
    <cfRule type="expression" dxfId="3595" priority="188">
      <formula>A57="B"</formula>
    </cfRule>
    <cfRule type="expression" dxfId="3594" priority="140">
      <formula>AND(A57="E",B62=0,C62=0,D62=0,E62=0)</formula>
    </cfRule>
    <cfRule type="expression" dxfId="3593" priority="143">
      <formula>AND(A57="G",C62=0,D62=0,E62=0)</formula>
    </cfRule>
    <cfRule type="expression" dxfId="3592" priority="148">
      <formula>A57="G"</formula>
    </cfRule>
  </conditionalFormatting>
  <conditionalFormatting sqref="E62:E63 E64:F65">
    <cfRule type="expression" dxfId="3591" priority="177">
      <formula>AND(B62=0,C62=0,D62=0,E62=0)</formula>
    </cfRule>
  </conditionalFormatting>
  <conditionalFormatting sqref="E63">
    <cfRule type="expression" dxfId="3590" priority="167">
      <formula>A57="D"</formula>
    </cfRule>
    <cfRule type="expression" dxfId="3589" priority="180">
      <formula>OR(A57="B",A57="C")</formula>
    </cfRule>
    <cfRule type="expression" dxfId="3588" priority="191">
      <formula>A57="A"</formula>
    </cfRule>
    <cfRule type="expression" dxfId="3587" priority="154">
      <formula>AND(OR(A57="A",A57="D"),C63=0,D63=0,E63=0)</formula>
    </cfRule>
  </conditionalFormatting>
  <conditionalFormatting sqref="E64">
    <cfRule type="expression" dxfId="3586" priority="131">
      <formula>AND(A57="D",B62=0,C62=0,D62=0,E62=0)</formula>
    </cfRule>
  </conditionalFormatting>
  <conditionalFormatting sqref="E7:F7">
    <cfRule type="expression" dxfId="3585" priority="629">
      <formula>AND(E7=0,$AQ1=1)</formula>
    </cfRule>
  </conditionalFormatting>
  <conditionalFormatting sqref="E17:F17">
    <cfRule type="expression" dxfId="3584" priority="604">
      <formula>AND(E17=0,$AQ11=1)</formula>
    </cfRule>
  </conditionalFormatting>
  <conditionalFormatting sqref="E27:F27">
    <cfRule type="expression" dxfId="3583" priority="599">
      <formula>AND(E27=0,$AQ21=1)</formula>
    </cfRule>
  </conditionalFormatting>
  <conditionalFormatting sqref="E40:F40">
    <cfRule type="expression" dxfId="3582" priority="1622">
      <formula>AND(E40=0,$AQ1=1)</formula>
    </cfRule>
  </conditionalFormatting>
  <conditionalFormatting sqref="E44:F44">
    <cfRule type="expression" dxfId="3581" priority="564">
      <formula>A37="A"</formula>
    </cfRule>
  </conditionalFormatting>
  <conditionalFormatting sqref="E50:F50">
    <cfRule type="expression" dxfId="3580" priority="1151">
      <formula>AND(E50=0,$AQ4=1)</formula>
    </cfRule>
  </conditionalFormatting>
  <conditionalFormatting sqref="E54:F54">
    <cfRule type="expression" dxfId="3579" priority="369">
      <formula>A47="A"</formula>
    </cfRule>
  </conditionalFormatting>
  <conditionalFormatting sqref="E60:F60">
    <cfRule type="expression" dxfId="3578" priority="920">
      <formula>AND(E60=0,$AQ7=1)</formula>
    </cfRule>
  </conditionalFormatting>
  <conditionalFormatting sqref="E64:F64">
    <cfRule type="expression" dxfId="3577" priority="174">
      <formula>A57="A"</formula>
    </cfRule>
  </conditionalFormatting>
  <conditionalFormatting sqref="F42">
    <cfRule type="expression" dxfId="3576" priority="526">
      <formula>OR(A37="D",A37="E")</formula>
    </cfRule>
    <cfRule type="expression" dxfId="3575" priority="525">
      <formula>A37="G"</formula>
    </cfRule>
  </conditionalFormatting>
  <conditionalFormatting sqref="F43">
    <cfRule type="expression" dxfId="3574" priority="524">
      <formula>A37="D"</formula>
    </cfRule>
  </conditionalFormatting>
  <conditionalFormatting sqref="F52">
    <cfRule type="expression" dxfId="3573" priority="330">
      <formula>A47="G"</formula>
    </cfRule>
    <cfRule type="expression" dxfId="3572" priority="331">
      <formula>OR(A47="D",A47="E")</formula>
    </cfRule>
  </conditionalFormatting>
  <conditionalFormatting sqref="F53">
    <cfRule type="expression" dxfId="3571" priority="329">
      <formula>A47="D"</formula>
    </cfRule>
  </conditionalFormatting>
  <conditionalFormatting sqref="F62">
    <cfRule type="expression" dxfId="3570" priority="136">
      <formula>OR(A57="D",A57="E")</formula>
    </cfRule>
    <cfRule type="expression" dxfId="3569" priority="135">
      <formula>A57="G"</formula>
    </cfRule>
  </conditionalFormatting>
  <conditionalFormatting sqref="F63">
    <cfRule type="expression" dxfId="3568" priority="134">
      <formula>A57="D"</formula>
    </cfRule>
  </conditionalFormatting>
  <conditionalFormatting sqref="G42">
    <cfRule type="expression" dxfId="3567" priority="547">
      <formula>AND(OR(A37="A",A37="C",A37="D"),D42=0,E42=0,G42=0)</formula>
    </cfRule>
    <cfRule type="expression" dxfId="3566" priority="573">
      <formula>OR(A37="A",A37="C",A37="D",A37="E")</formula>
    </cfRule>
    <cfRule type="expression" dxfId="3565" priority="577">
      <formula>OR(A37="B",A37="F",A37="G")</formula>
    </cfRule>
  </conditionalFormatting>
  <conditionalFormatting sqref="G43">
    <cfRule type="expression" dxfId="3564" priority="559">
      <formula>A37="D"</formula>
    </cfRule>
    <cfRule type="expression" dxfId="3563" priority="561">
      <formula>OR(A37="B",A37="C")</formula>
    </cfRule>
    <cfRule type="expression" dxfId="3562" priority="580">
      <formula>A37="A"</formula>
    </cfRule>
    <cfRule type="expression" dxfId="3561" priority="531">
      <formula>A37="C"</formula>
    </cfRule>
  </conditionalFormatting>
  <conditionalFormatting sqref="G44">
    <cfRule type="expression" dxfId="3560" priority="563">
      <formula>A37="A"</formula>
    </cfRule>
  </conditionalFormatting>
  <conditionalFormatting sqref="G52">
    <cfRule type="expression" dxfId="3559" priority="352">
      <formula>AND(OR(A47="A",A47="C",A47="D"),D52=0,E52=0,G52=0)</formula>
    </cfRule>
    <cfRule type="expression" dxfId="3558" priority="378">
      <formula>OR(A47="A",A47="C",A47="D",A47="E")</formula>
    </cfRule>
    <cfRule type="expression" dxfId="3557" priority="382">
      <formula>OR(A47="B",A47="F",A47="G")</formula>
    </cfRule>
  </conditionalFormatting>
  <conditionalFormatting sqref="G53">
    <cfRule type="expression" dxfId="3556" priority="336">
      <formula>A47="C"</formula>
    </cfRule>
    <cfRule type="expression" dxfId="3555" priority="385">
      <formula>A47="A"</formula>
    </cfRule>
    <cfRule type="expression" dxfId="3554" priority="366">
      <formula>OR(A47="B",A47="C")</formula>
    </cfRule>
    <cfRule type="expression" dxfId="3553" priority="364">
      <formula>A47="D"</formula>
    </cfRule>
  </conditionalFormatting>
  <conditionalFormatting sqref="G54">
    <cfRule type="expression" dxfId="3552" priority="368">
      <formula>A47="A"</formula>
    </cfRule>
  </conditionalFormatting>
  <conditionalFormatting sqref="G62">
    <cfRule type="expression" dxfId="3551" priority="187">
      <formula>OR(A57="B",A57="F",A57="G")</formula>
    </cfRule>
    <cfRule type="expression" dxfId="3550" priority="157">
      <formula>AND(OR(A57="A",A57="C",A57="D"),D62=0,E62=0,G62=0)</formula>
    </cfRule>
    <cfRule type="expression" dxfId="3549" priority="183">
      <formula>OR(A57="A",A57="C",A57="D",A57="E")</formula>
    </cfRule>
  </conditionalFormatting>
  <conditionalFormatting sqref="G63">
    <cfRule type="expression" dxfId="3548" priority="190">
      <formula>A57="A"</formula>
    </cfRule>
    <cfRule type="expression" dxfId="3547" priority="141">
      <formula>A57="C"</formula>
    </cfRule>
    <cfRule type="expression" dxfId="3546" priority="171">
      <formula>OR(A57="B",A57="C")</formula>
    </cfRule>
    <cfRule type="expression" dxfId="3545" priority="169">
      <formula>A57="D"</formula>
    </cfRule>
  </conditionalFormatting>
  <conditionalFormatting sqref="G64">
    <cfRule type="expression" dxfId="3544" priority="173">
      <formula>A57="A"</formula>
    </cfRule>
  </conditionalFormatting>
  <conditionalFormatting sqref="G8:H8">
    <cfRule type="expression" dxfId="3543" priority="626">
      <formula>AND(E8=0,G8=0)</formula>
    </cfRule>
  </conditionalFormatting>
  <conditionalFormatting sqref="G18:H18">
    <cfRule type="expression" dxfId="3542" priority="601">
      <formula>AND(E18=0,G18=0)</formula>
    </cfRule>
  </conditionalFormatting>
  <conditionalFormatting sqref="G28:H28">
    <cfRule type="expression" dxfId="3541" priority="596">
      <formula>AND(E28=0,G28=0)</formula>
    </cfRule>
  </conditionalFormatting>
  <conditionalFormatting sqref="G41:H41">
    <cfRule type="expression" dxfId="3540" priority="1621">
      <formula>AND(E41=0,G41=0)</formula>
    </cfRule>
  </conditionalFormatting>
  <conditionalFormatting sqref="G51:H51">
    <cfRule type="expression" dxfId="3539" priority="1150">
      <formula>AND(E51=0,G51=0)</formula>
    </cfRule>
  </conditionalFormatting>
  <conditionalFormatting sqref="G61:H61">
    <cfRule type="expression" dxfId="3538" priority="919">
      <formula>AND(E61=0,G61=0)</formula>
    </cfRule>
  </conditionalFormatting>
  <conditionalFormatting sqref="H40">
    <cfRule type="expression" dxfId="3537" priority="1307">
      <formula>H40=0</formula>
    </cfRule>
  </conditionalFormatting>
  <conditionalFormatting sqref="H42">
    <cfRule type="expression" dxfId="3536" priority="528">
      <formula>OR(A37="D",A37="E")</formula>
    </cfRule>
    <cfRule type="expression" dxfId="3535" priority="527">
      <formula>A37="G"</formula>
    </cfRule>
  </conditionalFormatting>
  <conditionalFormatting sqref="H43">
    <cfRule type="expression" dxfId="3534" priority="529">
      <formula>A37="D"</formula>
    </cfRule>
  </conditionalFormatting>
  <conditionalFormatting sqref="H44">
    <cfRule type="expression" dxfId="3533" priority="523">
      <formula>AND(E44=0,F44=0,G44=0,H44=0)</formula>
    </cfRule>
    <cfRule type="expression" dxfId="3532" priority="522">
      <formula>D37="A"</formula>
    </cfRule>
  </conditionalFormatting>
  <conditionalFormatting sqref="H50">
    <cfRule type="expression" dxfId="3531" priority="1084">
      <formula>H50=0</formula>
    </cfRule>
  </conditionalFormatting>
  <conditionalFormatting sqref="H52">
    <cfRule type="expression" dxfId="3530" priority="333">
      <formula>OR(A47="D",A47="E")</formula>
    </cfRule>
    <cfRule type="expression" dxfId="3529" priority="332">
      <formula>A47="G"</formula>
    </cfRule>
  </conditionalFormatting>
  <conditionalFormatting sqref="H53">
    <cfRule type="expression" dxfId="3528" priority="334">
      <formula>A47="D"</formula>
    </cfRule>
  </conditionalFormatting>
  <conditionalFormatting sqref="H54">
    <cfRule type="expression" dxfId="3527" priority="327">
      <formula>D47="A"</formula>
    </cfRule>
    <cfRule type="expression" dxfId="3526" priority="328">
      <formula>AND(E54=0,F54=0,G54=0,H54=0)</formula>
    </cfRule>
  </conditionalFormatting>
  <conditionalFormatting sqref="H60">
    <cfRule type="expression" dxfId="3525" priority="853">
      <formula>H60=0</formula>
    </cfRule>
  </conditionalFormatting>
  <conditionalFormatting sqref="H62">
    <cfRule type="expression" dxfId="3524" priority="138">
      <formula>OR(A57="D",A57="E")</formula>
    </cfRule>
    <cfRule type="expression" dxfId="3523" priority="137">
      <formula>A57="G"</formula>
    </cfRule>
  </conditionalFormatting>
  <conditionalFormatting sqref="H63">
    <cfRule type="expression" dxfId="3522" priority="139">
      <formula>A57="D"</formula>
    </cfRule>
  </conditionalFormatting>
  <conditionalFormatting sqref="H64">
    <cfRule type="expression" dxfId="3521" priority="132">
      <formula>D57="A"</formula>
    </cfRule>
    <cfRule type="expression" dxfId="3520" priority="133">
      <formula>AND(E64=0,F64=0,G64=0,H64=0)</formula>
    </cfRule>
  </conditionalFormatting>
  <conditionalFormatting sqref="I43">
    <cfRule type="expression" dxfId="3519" priority="558">
      <formula>A37="D"</formula>
    </cfRule>
    <cfRule type="expression" dxfId="3518" priority="560">
      <formula>OR(A37="B",A37="C")</formula>
    </cfRule>
  </conditionalFormatting>
  <conditionalFormatting sqref="I44">
    <cfRule type="expression" dxfId="3517" priority="562">
      <formula>A37="A"</formula>
    </cfRule>
  </conditionalFormatting>
  <conditionalFormatting sqref="I53">
    <cfRule type="expression" dxfId="3516" priority="363">
      <formula>A47="D"</formula>
    </cfRule>
    <cfRule type="expression" dxfId="3515" priority="365">
      <formula>OR(A47="B",A47="C")</formula>
    </cfRule>
  </conditionalFormatting>
  <conditionalFormatting sqref="I54">
    <cfRule type="expression" dxfId="3514" priority="367">
      <formula>A47="A"</formula>
    </cfRule>
  </conditionalFormatting>
  <conditionalFormatting sqref="I63">
    <cfRule type="expression" dxfId="3513" priority="168">
      <formula>A57="D"</formula>
    </cfRule>
    <cfRule type="expression" dxfId="3512" priority="170">
      <formula>OR(A57="B",A57="C")</formula>
    </cfRule>
  </conditionalFormatting>
  <conditionalFormatting sqref="I64">
    <cfRule type="expression" dxfId="3511" priority="172">
      <formula>A57="A"</formula>
    </cfRule>
  </conditionalFormatting>
  <conditionalFormatting sqref="L11">
    <cfRule type="expression" dxfId="3510" priority="622">
      <formula>AND(K4="A",L11=0)</formula>
    </cfRule>
    <cfRule type="expression" dxfId="3509" priority="625">
      <formula>L11=0</formula>
    </cfRule>
    <cfRule type="expression" dxfId="3508" priority="623">
      <formula>K4="A"</formula>
    </cfRule>
  </conditionalFormatting>
  <conditionalFormatting sqref="L21">
    <cfRule type="expression" dxfId="3507" priority="607">
      <formula>AND(K14="A",L21=0)</formula>
    </cfRule>
    <cfRule type="expression" dxfId="3506" priority="610">
      <formula>L21=0</formula>
    </cfRule>
    <cfRule type="expression" dxfId="3505" priority="608">
      <formula>K14="A"</formula>
    </cfRule>
  </conditionalFormatting>
  <conditionalFormatting sqref="L31">
    <cfRule type="expression" dxfId="3504" priority="592">
      <formula>AND(K24="A",L31=0)</formula>
    </cfRule>
    <cfRule type="expression" dxfId="3503" priority="595">
      <formula>L31=0</formula>
    </cfRule>
    <cfRule type="expression" dxfId="3502" priority="593">
      <formula>K24="A"</formula>
    </cfRule>
  </conditionalFormatting>
  <conditionalFormatting sqref="L42">
    <cfRule type="expression" dxfId="3501" priority="1240">
      <formula>K37="E"</formula>
    </cfRule>
    <cfRule type="expression" dxfId="3500" priority="1244">
      <formula>AND(K37="G",L42=0)</formula>
    </cfRule>
    <cfRule type="expression" dxfId="3499" priority="1266">
      <formula>AND(K37="F",L42=0)</formula>
    </cfRule>
    <cfRule type="expression" dxfId="3498" priority="1284">
      <formula>K37="F"</formula>
    </cfRule>
  </conditionalFormatting>
  <conditionalFormatting sqref="L42:L45">
    <cfRule type="expression" dxfId="3497" priority="1298">
      <formula>L42=0</formula>
    </cfRule>
  </conditionalFormatting>
  <conditionalFormatting sqref="L43">
    <cfRule type="expression" dxfId="3496" priority="1267">
      <formula>K37="D"</formula>
    </cfRule>
    <cfRule type="expression" dxfId="3495" priority="1288">
      <formula>OR(K37="B",K37="C")</formula>
    </cfRule>
    <cfRule type="expression" dxfId="3494" priority="1251">
      <formula>AND(OR(K37="B",K37="C"),L43=0)</formula>
    </cfRule>
  </conditionalFormatting>
  <conditionalFormatting sqref="L44">
    <cfRule type="expression" dxfId="3493" priority="1254">
      <formula>AND(K37="A",L44=0)</formula>
    </cfRule>
    <cfRule type="expression" dxfId="3492" priority="1280">
      <formula>K37="A"</formula>
    </cfRule>
  </conditionalFormatting>
  <conditionalFormatting sqref="L52">
    <cfRule type="expression" dxfId="3491" priority="1021">
      <formula>AND(K47="G",L52=0)</formula>
    </cfRule>
    <cfRule type="expression" dxfId="3490" priority="1017">
      <formula>K47="E"</formula>
    </cfRule>
    <cfRule type="expression" dxfId="3489" priority="1061">
      <formula>K47="F"</formula>
    </cfRule>
    <cfRule type="expression" dxfId="3488" priority="1043">
      <formula>AND(K47="F",L52=0)</formula>
    </cfRule>
  </conditionalFormatting>
  <conditionalFormatting sqref="L52:L55">
    <cfRule type="expression" dxfId="3487" priority="1075">
      <formula>L52=0</formula>
    </cfRule>
  </conditionalFormatting>
  <conditionalFormatting sqref="L53">
    <cfRule type="expression" dxfId="3486" priority="1028">
      <formula>AND(OR(K47="B",K47="C"),L53=0)</formula>
    </cfRule>
    <cfRule type="expression" dxfId="3485" priority="1044">
      <formula>K47="D"</formula>
    </cfRule>
    <cfRule type="expression" dxfId="3484" priority="1065">
      <formula>OR(K47="B",K47="C")</formula>
    </cfRule>
  </conditionalFormatting>
  <conditionalFormatting sqref="L54">
    <cfRule type="expression" dxfId="3483" priority="1031">
      <formula>AND(K47="A",L54=0)</formula>
    </cfRule>
    <cfRule type="expression" dxfId="3482" priority="1057">
      <formula>K47="A"</formula>
    </cfRule>
  </conditionalFormatting>
  <conditionalFormatting sqref="L62">
    <cfRule type="expression" dxfId="3481" priority="790">
      <formula>AND(K57="G",L62=0)</formula>
    </cfRule>
    <cfRule type="expression" dxfId="3480" priority="786">
      <formula>K57="E"</formula>
    </cfRule>
    <cfRule type="expression" dxfId="3479" priority="812">
      <formula>AND(K57="F",L62=0)</formula>
    </cfRule>
    <cfRule type="expression" dxfId="3478" priority="830">
      <formula>K57="F"</formula>
    </cfRule>
  </conditionalFormatting>
  <conditionalFormatting sqref="L62:L65">
    <cfRule type="expression" dxfId="3477" priority="844">
      <formula>L62=0</formula>
    </cfRule>
  </conditionalFormatting>
  <conditionalFormatting sqref="L63">
    <cfRule type="expression" dxfId="3476" priority="834">
      <formula>OR(K57="B",K57="C")</formula>
    </cfRule>
    <cfRule type="expression" dxfId="3475" priority="797">
      <formula>AND(OR(K57="B",K57="C"),L63=0)</formula>
    </cfRule>
    <cfRule type="expression" dxfId="3474" priority="813">
      <formula>K57="D"</formula>
    </cfRule>
  </conditionalFormatting>
  <conditionalFormatting sqref="L64">
    <cfRule type="expression" dxfId="3473" priority="800">
      <formula>AND(K57="A",L64=0)</formula>
    </cfRule>
    <cfRule type="expression" dxfId="3472" priority="826">
      <formula>K57="A"</formula>
    </cfRule>
  </conditionalFormatting>
  <conditionalFormatting sqref="M42">
    <cfRule type="expression" dxfId="3471" priority="471">
      <formula>K37="G"</formula>
    </cfRule>
    <cfRule type="expression" dxfId="3470" priority="489">
      <formula>AND(K37="F",L42=0,M42=0)</formula>
    </cfRule>
    <cfRule type="expression" dxfId="3469" priority="470">
      <formula>AND(K37="G",M42=0)</formula>
    </cfRule>
    <cfRule type="expression" dxfId="3468" priority="520">
      <formula>K37="F"</formula>
    </cfRule>
    <cfRule type="expression" dxfId="3467" priority="487">
      <formula>AND(K37="B",M42=0)</formula>
    </cfRule>
    <cfRule type="expression" dxfId="3466" priority="511">
      <formula>K37="B"</formula>
    </cfRule>
  </conditionalFormatting>
  <conditionalFormatting sqref="M42:M45">
    <cfRule type="expression" dxfId="3465" priority="504">
      <formula>AND(L42=0,M42=0)</formula>
    </cfRule>
  </conditionalFormatting>
  <conditionalFormatting sqref="M43">
    <cfRule type="expression" dxfId="3464" priority="474">
      <formula>AND(OR(K37="B",K37="C"),L43=0,M43=0)</formula>
    </cfRule>
    <cfRule type="expression" dxfId="3463" priority="476">
      <formula>AND(OR(K37="A",K37="D"),L43=0,M43=0)</formula>
    </cfRule>
    <cfRule type="expression" dxfId="3462" priority="481">
      <formula>K37="D"</formula>
    </cfRule>
    <cfRule type="expression" dxfId="3461" priority="490">
      <formula>OR(K37="B",K37="C")</formula>
    </cfRule>
    <cfRule type="expression" dxfId="3460" priority="507">
      <formula>K37="A"</formula>
    </cfRule>
  </conditionalFormatting>
  <conditionalFormatting sqref="M44">
    <cfRule type="expression" dxfId="3459" priority="478">
      <formula>AND(K37="A",L44=0,M44=0)</formula>
    </cfRule>
    <cfRule type="expression" dxfId="3458" priority="501">
      <formula>K37="A"</formula>
    </cfRule>
  </conditionalFormatting>
  <conditionalFormatting sqref="M52">
    <cfRule type="expression" dxfId="3457" priority="276">
      <formula>K47="G"</formula>
    </cfRule>
    <cfRule type="expression" dxfId="3456" priority="292">
      <formula>AND(K47="B",M52=0)</formula>
    </cfRule>
    <cfRule type="expression" dxfId="3455" priority="294">
      <formula>AND(K47="F",L52=0,M52=0)</formula>
    </cfRule>
    <cfRule type="expression" dxfId="3454" priority="316">
      <formula>K47="B"</formula>
    </cfRule>
    <cfRule type="expression" dxfId="3453" priority="325">
      <formula>K47="F"</formula>
    </cfRule>
    <cfRule type="expression" dxfId="3452" priority="275">
      <formula>AND(K47="G",M52=0)</formula>
    </cfRule>
  </conditionalFormatting>
  <conditionalFormatting sqref="M52:M55">
    <cfRule type="expression" dxfId="3451" priority="309">
      <formula>AND(L52=0,M52=0)</formula>
    </cfRule>
  </conditionalFormatting>
  <conditionalFormatting sqref="M53">
    <cfRule type="expression" dxfId="3450" priority="295">
      <formula>OR(K47="B",K47="C")</formula>
    </cfRule>
    <cfRule type="expression" dxfId="3449" priority="286">
      <formula>K47="D"</formula>
    </cfRule>
    <cfRule type="expression" dxfId="3448" priority="312">
      <formula>K47="A"</formula>
    </cfRule>
    <cfRule type="expression" dxfId="3447" priority="281">
      <formula>AND(OR(K47="A",K47="D"),L53=0,M53=0)</formula>
    </cfRule>
    <cfRule type="expression" dxfId="3446" priority="279">
      <formula>AND(OR(K47="B",K47="C"),L53=0,M53=0)</formula>
    </cfRule>
  </conditionalFormatting>
  <conditionalFormatting sqref="M54">
    <cfRule type="expression" dxfId="3445" priority="306">
      <formula>K47="A"</formula>
    </cfRule>
    <cfRule type="expression" dxfId="3444" priority="283">
      <formula>AND(K47="A",L54=0,M54=0)</formula>
    </cfRule>
  </conditionalFormatting>
  <conditionalFormatting sqref="M62">
    <cfRule type="expression" dxfId="3443" priority="97">
      <formula>AND(K57="B",M62=0)</formula>
    </cfRule>
    <cfRule type="expression" dxfId="3442" priority="121">
      <formula>K57="B"</formula>
    </cfRule>
    <cfRule type="expression" dxfId="3441" priority="99">
      <formula>AND(K57="F",L62=0,M62=0)</formula>
    </cfRule>
    <cfRule type="expression" dxfId="3440" priority="130">
      <formula>K57="F"</formula>
    </cfRule>
    <cfRule type="expression" dxfId="3439" priority="81">
      <formula>K57="G"</formula>
    </cfRule>
    <cfRule type="expression" dxfId="3438" priority="80">
      <formula>AND(K57="G",M62=0)</formula>
    </cfRule>
  </conditionalFormatting>
  <conditionalFormatting sqref="M62:M65">
    <cfRule type="expression" dxfId="3437" priority="114">
      <formula>AND(L62=0,M62=0)</formula>
    </cfRule>
  </conditionalFormatting>
  <conditionalFormatting sqref="M63">
    <cfRule type="expression" dxfId="3436" priority="84">
      <formula>AND(OR(K57="B",K57="C"),L63=0,M63=0)</formula>
    </cfRule>
    <cfRule type="expression" dxfId="3435" priority="117">
      <formula>K57="A"</formula>
    </cfRule>
    <cfRule type="expression" dxfId="3434" priority="86">
      <formula>AND(OR(K57="A",K57="D"),L63=0,M63=0)</formula>
    </cfRule>
    <cfRule type="expression" dxfId="3433" priority="91">
      <formula>K57="D"</formula>
    </cfRule>
    <cfRule type="expression" dxfId="3432" priority="100">
      <formula>OR(K57="B",K57="C")</formula>
    </cfRule>
  </conditionalFormatting>
  <conditionalFormatting sqref="M64">
    <cfRule type="expression" dxfId="3431" priority="111">
      <formula>K57="A"</formula>
    </cfRule>
    <cfRule type="expression" dxfId="3430" priority="88">
      <formula>AND(K57="A",L64=0,M64=0)</formula>
    </cfRule>
  </conditionalFormatting>
  <conditionalFormatting sqref="N42">
    <cfRule type="expression" dxfId="3429" priority="488">
      <formula>AND(K37="F",L42=0,M42=0,N42=0)</formula>
    </cfRule>
    <cfRule type="expression" dxfId="3428" priority="519">
      <formula>K37="F"</formula>
    </cfRule>
    <cfRule type="expression" dxfId="3427" priority="514">
      <formula>K37="B"</formula>
    </cfRule>
    <cfRule type="expression" dxfId="3426" priority="510">
      <formula>OR(K37="A",K37="C",K37="D",K37="E")</formula>
    </cfRule>
    <cfRule type="expression" dxfId="3425" priority="467">
      <formula>AND(K37="E",L42=0,M42=0,N42=0)</formula>
    </cfRule>
    <cfRule type="expression" dxfId="3424" priority="469">
      <formula>AND(K37="G",M42=0,N42=0)</formula>
    </cfRule>
    <cfRule type="expression" dxfId="3423" priority="486">
      <formula>AND(K37="B",M42=0,N42=0)</formula>
    </cfRule>
    <cfRule type="expression" dxfId="3422" priority="472">
      <formula>K37="G"</formula>
    </cfRule>
    <cfRule type="expression" dxfId="3421" priority="484">
      <formula>AND(OR(K37="A",K37="C",K37="D"),N42=0)</formula>
    </cfRule>
  </conditionalFormatting>
  <conditionalFormatting sqref="N42:N45">
    <cfRule type="expression" dxfId="3420" priority="503">
      <formula>AND(L42=0,M42=0,N42=0)</formula>
    </cfRule>
  </conditionalFormatting>
  <conditionalFormatting sqref="N43">
    <cfRule type="expression" dxfId="3419" priority="491">
      <formula>K37="D"</formula>
    </cfRule>
    <cfRule type="expression" dxfId="3418" priority="517">
      <formula>K37="A"</formula>
    </cfRule>
    <cfRule type="expression" dxfId="3417" priority="506">
      <formula>OR(K37="B",K37="C")</formula>
    </cfRule>
    <cfRule type="expression" dxfId="3416" priority="475">
      <formula>AND(OR(K37="B",K37="C"),L43=0,M43=0,N43=0)</formula>
    </cfRule>
    <cfRule type="expression" dxfId="3415" priority="480">
      <formula>AND(OR(K37="A",K37="D"),M43=0,N43=0)</formula>
    </cfRule>
  </conditionalFormatting>
  <conditionalFormatting sqref="N44">
    <cfRule type="expression" dxfId="3414" priority="500">
      <formula>K37="A"</formula>
    </cfRule>
    <cfRule type="expression" dxfId="3413" priority="477">
      <formula>AND(K37="A",L44=0,M44=0,N44=0)</formula>
    </cfRule>
  </conditionalFormatting>
  <conditionalFormatting sqref="N52">
    <cfRule type="expression" dxfId="3412" priority="274">
      <formula>AND(K47="G",M52=0,N52=0)</formula>
    </cfRule>
    <cfRule type="expression" dxfId="3411" priority="277">
      <formula>K47="G"</formula>
    </cfRule>
    <cfRule type="expression" dxfId="3410" priority="324">
      <formula>K47="F"</formula>
    </cfRule>
    <cfRule type="expression" dxfId="3409" priority="293">
      <formula>AND(K47="F",L52=0,M52=0,N52=0)</formula>
    </cfRule>
    <cfRule type="expression" dxfId="3408" priority="319">
      <formula>K47="B"</formula>
    </cfRule>
    <cfRule type="expression" dxfId="3407" priority="272">
      <formula>AND(K47="E",L52=0,M52=0,N52=0)</formula>
    </cfRule>
    <cfRule type="expression" dxfId="3406" priority="291">
      <formula>AND(K47="B",M52=0,N52=0)</formula>
    </cfRule>
    <cfRule type="expression" dxfId="3405" priority="289">
      <formula>AND(OR(K47="A",K47="C",K47="D"),N52=0)</formula>
    </cfRule>
    <cfRule type="expression" dxfId="3404" priority="315">
      <formula>OR(K47="A",K47="C",K47="D",K47="E")</formula>
    </cfRule>
  </conditionalFormatting>
  <conditionalFormatting sqref="N52:N55">
    <cfRule type="expression" dxfId="3403" priority="308">
      <formula>AND(L52=0,M52=0,N52=0)</formula>
    </cfRule>
  </conditionalFormatting>
  <conditionalFormatting sqref="N53">
    <cfRule type="expression" dxfId="3402" priority="296">
      <formula>K47="D"</formula>
    </cfRule>
    <cfRule type="expression" dxfId="3401" priority="322">
      <formula>K47="A"</formula>
    </cfRule>
    <cfRule type="expression" dxfId="3400" priority="280">
      <formula>AND(OR(K47="B",K47="C"),L53=0,M53=0,N53=0)</formula>
    </cfRule>
    <cfRule type="expression" dxfId="3399" priority="285">
      <formula>AND(OR(K47="A",K47="D"),M53=0,N53=0)</formula>
    </cfRule>
    <cfRule type="expression" dxfId="3398" priority="311">
      <formula>OR(K47="B",K47="C")</formula>
    </cfRule>
  </conditionalFormatting>
  <conditionalFormatting sqref="N54">
    <cfRule type="expression" dxfId="3397" priority="305">
      <formula>K47="A"</formula>
    </cfRule>
    <cfRule type="expression" dxfId="3396" priority="282">
      <formula>AND(K47="A",L54=0,M54=0,N54=0)</formula>
    </cfRule>
  </conditionalFormatting>
  <conditionalFormatting sqref="N62">
    <cfRule type="expression" dxfId="3395" priority="120">
      <formula>OR(K57="A",K57="C",K57="D",K57="E")</formula>
    </cfRule>
    <cfRule type="expression" dxfId="3394" priority="98">
      <formula>AND(K57="F",L62=0,M62=0,N62=0)</formula>
    </cfRule>
    <cfRule type="expression" dxfId="3393" priority="79">
      <formula>AND(K57="G",M62=0,N62=0)</formula>
    </cfRule>
    <cfRule type="expression" dxfId="3392" priority="77">
      <formula>AND(K57="E",L62=0,M62=0,N62=0)</formula>
    </cfRule>
    <cfRule type="expression" dxfId="3391" priority="96">
      <formula>AND(K57="B",M62=0,N62=0)</formula>
    </cfRule>
    <cfRule type="expression" dxfId="3390" priority="94">
      <formula>AND(OR(K57="A",K57="C",K57="D"),N62=0)</formula>
    </cfRule>
    <cfRule type="expression" dxfId="3389" priority="129">
      <formula>K57="F"</formula>
    </cfRule>
    <cfRule type="expression" dxfId="3388" priority="124">
      <formula>K57="B"</formula>
    </cfRule>
    <cfRule type="expression" dxfId="3387" priority="82">
      <formula>K57="G"</formula>
    </cfRule>
  </conditionalFormatting>
  <conditionalFormatting sqref="N62:N65">
    <cfRule type="expression" dxfId="3386" priority="113">
      <formula>AND(L62=0,M62=0,N62=0)</formula>
    </cfRule>
  </conditionalFormatting>
  <conditionalFormatting sqref="N63">
    <cfRule type="expression" dxfId="3385" priority="90">
      <formula>AND(OR(K57="A",K57="D"),M63=0,N63=0)</formula>
    </cfRule>
    <cfRule type="expression" dxfId="3384" priority="85">
      <formula>AND(OR(K57="B",K57="C"),L63=0,M63=0,N63=0)</formula>
    </cfRule>
    <cfRule type="expression" dxfId="3383" priority="101">
      <formula>K57="D"</formula>
    </cfRule>
    <cfRule type="expression" dxfId="3382" priority="116">
      <formula>OR(K57="B",K57="C")</formula>
    </cfRule>
    <cfRule type="expression" dxfId="3381" priority="127">
      <formula>K57="A"</formula>
    </cfRule>
  </conditionalFormatting>
  <conditionalFormatting sqref="N64">
    <cfRule type="expression" dxfId="3380" priority="87">
      <formula>AND(K57="A",L64=0,M64=0,N64=0)</formula>
    </cfRule>
    <cfRule type="expression" dxfId="3379" priority="110">
      <formula>K57="A"</formula>
    </cfRule>
  </conditionalFormatting>
  <conditionalFormatting sqref="O42">
    <cfRule type="expression" dxfId="3378" priority="468">
      <formula>AND(K37="G",M42=0,N42=0,O42=0)</formula>
    </cfRule>
    <cfRule type="expression" dxfId="3377" priority="509">
      <formula>OR(K37="A",K37="C",K37="D",K37="E")</formula>
    </cfRule>
    <cfRule type="expression" dxfId="3376" priority="513">
      <formula>K37="B"</formula>
    </cfRule>
    <cfRule type="expression" dxfId="3375" priority="518">
      <formula>K37="F"</formula>
    </cfRule>
    <cfRule type="expression" dxfId="3374" priority="483">
      <formula>AND(OR(K37="A",K37="C",K37="D"),N42=0,O42=0)</formula>
    </cfRule>
    <cfRule type="expression" dxfId="3373" priority="465">
      <formula>AND(K37="E",L42=0,M42=0,N42=0,O42=0)</formula>
    </cfRule>
    <cfRule type="expression" dxfId="3372" priority="473">
      <formula>K37="G"</formula>
    </cfRule>
    <cfRule type="expression" dxfId="3371" priority="485">
      <formula>AND(K37="B",M42=0,N42=0,O42=0)</formula>
    </cfRule>
  </conditionalFormatting>
  <conditionalFormatting sqref="O42:O43 O44:P45">
    <cfRule type="expression" dxfId="3370" priority="502">
      <formula>AND(L42=0,M42=0,N42=0,O42=0)</formula>
    </cfRule>
  </conditionalFormatting>
  <conditionalFormatting sqref="O43">
    <cfRule type="expression" dxfId="3369" priority="479">
      <formula>AND(OR(K37="A",K37="D"),M43=0,N43=0,O43=0)</formula>
    </cfRule>
    <cfRule type="expression" dxfId="3368" priority="516">
      <formula>K37="A"</formula>
    </cfRule>
    <cfRule type="expression" dxfId="3367" priority="492">
      <formula>K37="D"</formula>
    </cfRule>
    <cfRule type="expression" dxfId="3366" priority="505">
      <formula>OR(K37="B",K37="C")</formula>
    </cfRule>
  </conditionalFormatting>
  <conditionalFormatting sqref="O44">
    <cfRule type="expression" dxfId="3365" priority="456">
      <formula>AND(K37="D",L42=0,M42=0,N42=0,O42=0)</formula>
    </cfRule>
  </conditionalFormatting>
  <conditionalFormatting sqref="O52">
    <cfRule type="expression" dxfId="3364" priority="290">
      <formula>AND(K47="B",M52=0,N52=0,O52=0)</formula>
    </cfRule>
    <cfRule type="expression" dxfId="3363" priority="270">
      <formula>AND(K47="E",L52=0,M52=0,N52=0,O52=0)</formula>
    </cfRule>
    <cfRule type="expression" dxfId="3362" priority="273">
      <formula>AND(K47="G",M52=0,N52=0,O52=0)</formula>
    </cfRule>
    <cfRule type="expression" dxfId="3361" priority="278">
      <formula>K47="G"</formula>
    </cfRule>
    <cfRule type="expression" dxfId="3360" priority="323">
      <formula>K47="F"</formula>
    </cfRule>
    <cfRule type="expression" dxfId="3359" priority="318">
      <formula>K47="B"</formula>
    </cfRule>
    <cfRule type="expression" dxfId="3358" priority="314">
      <formula>OR(K47="A",K47="C",K47="D",K47="E")</formula>
    </cfRule>
    <cfRule type="expression" dxfId="3357" priority="288">
      <formula>AND(OR(K47="A",K47="C",K47="D"),N52=0,O52=0)</formula>
    </cfRule>
  </conditionalFormatting>
  <conditionalFormatting sqref="O52:O53 O54:P55">
    <cfRule type="expression" dxfId="3356" priority="307">
      <formula>AND(L52=0,M52=0,N52=0,O52=0)</formula>
    </cfRule>
  </conditionalFormatting>
  <conditionalFormatting sqref="O53">
    <cfRule type="expression" dxfId="3355" priority="321">
      <formula>K47="A"</formula>
    </cfRule>
    <cfRule type="expression" dxfId="3354" priority="310">
      <formula>OR(K47="B",K47="C")</formula>
    </cfRule>
    <cfRule type="expression" dxfId="3353" priority="284">
      <formula>AND(OR(K47="A",K47="D"),M53=0,N53=0,O53=0)</formula>
    </cfRule>
    <cfRule type="expression" dxfId="3352" priority="297">
      <formula>K47="D"</formula>
    </cfRule>
  </conditionalFormatting>
  <conditionalFormatting sqref="O54">
    <cfRule type="expression" dxfId="3351" priority="261">
      <formula>AND(K47="D",L52=0,M52=0,N52=0,O52=0)</formula>
    </cfRule>
  </conditionalFormatting>
  <conditionalFormatting sqref="O62">
    <cfRule type="expression" dxfId="3350" priority="75">
      <formula>AND(K57="E",L62=0,M62=0,N62=0,O62=0)</formula>
    </cfRule>
    <cfRule type="expression" dxfId="3349" priority="78">
      <formula>AND(K57="G",M62=0,N62=0,O62=0)</formula>
    </cfRule>
    <cfRule type="expression" dxfId="3348" priority="83">
      <formula>K57="G"</formula>
    </cfRule>
    <cfRule type="expression" dxfId="3347" priority="93">
      <formula>AND(OR(K57="A",K57="C",K57="D"),N62=0,O62=0)</formula>
    </cfRule>
    <cfRule type="expression" dxfId="3346" priority="119">
      <formula>OR(K57="A",K57="C",K57="D",K57="E")</formula>
    </cfRule>
    <cfRule type="expression" dxfId="3345" priority="123">
      <formula>K57="B"</formula>
    </cfRule>
    <cfRule type="expression" dxfId="3344" priority="128">
      <formula>K57="F"</formula>
    </cfRule>
    <cfRule type="expression" dxfId="3343" priority="95">
      <formula>AND(K57="B",M62=0,N62=0,O62=0)</formula>
    </cfRule>
  </conditionalFormatting>
  <conditionalFormatting sqref="O62:O63 O64:P65">
    <cfRule type="expression" dxfId="3342" priority="112">
      <formula>AND(L62=0,M62=0,N62=0,O62=0)</formula>
    </cfRule>
  </conditionalFormatting>
  <conditionalFormatting sqref="O63">
    <cfRule type="expression" dxfId="3341" priority="115">
      <formula>OR(K57="B",K57="C")</formula>
    </cfRule>
    <cfRule type="expression" dxfId="3340" priority="102">
      <formula>K57="D"</formula>
    </cfRule>
    <cfRule type="expression" dxfId="3339" priority="89">
      <formula>AND(OR(K57="A",K57="D"),M63=0,N63=0,O63=0)</formula>
    </cfRule>
    <cfRule type="expression" dxfId="3338" priority="126">
      <formula>K57="A"</formula>
    </cfRule>
  </conditionalFormatting>
  <conditionalFormatting sqref="O64">
    <cfRule type="expression" dxfId="3337" priority="66">
      <formula>AND(K57="D",L62=0,M62=0,N62=0,O62=0)</formula>
    </cfRule>
  </conditionalFormatting>
  <conditionalFormatting sqref="O7:P7">
    <cfRule type="expression" dxfId="3336" priority="624">
      <formula>AND(O7=0,$AQ1=1)</formula>
    </cfRule>
  </conditionalFormatting>
  <conditionalFormatting sqref="O17:P17">
    <cfRule type="expression" dxfId="3335" priority="609">
      <formula>AND(O17=0,$AQ11=1)</formula>
    </cfRule>
  </conditionalFormatting>
  <conditionalFormatting sqref="O27:P27">
    <cfRule type="expression" dxfId="3334" priority="594">
      <formula>AND(O27=0,$AQ21=1)</formula>
    </cfRule>
  </conditionalFormatting>
  <conditionalFormatting sqref="O40:P40">
    <cfRule type="expression" dxfId="3333" priority="1297">
      <formula>AND(O40=0,$AQ2=1)</formula>
    </cfRule>
  </conditionalFormatting>
  <conditionalFormatting sqref="O44:P44">
    <cfRule type="expression" dxfId="3332" priority="499">
      <formula>K37="A"</formula>
    </cfRule>
  </conditionalFormatting>
  <conditionalFormatting sqref="O50:P50">
    <cfRule type="expression" dxfId="3331" priority="1074">
      <formula>AND(O50=0,$AQ5=1)</formula>
    </cfRule>
  </conditionalFormatting>
  <conditionalFormatting sqref="O54:P54">
    <cfRule type="expression" dxfId="3330" priority="304">
      <formula>K47="A"</formula>
    </cfRule>
  </conditionalFormatting>
  <conditionalFormatting sqref="O60:P60">
    <cfRule type="expression" dxfId="3329" priority="843">
      <formula>AND(O60=0,$AQ8=1)</formula>
    </cfRule>
  </conditionalFormatting>
  <conditionalFormatting sqref="O64:P64">
    <cfRule type="expression" dxfId="3328" priority="109">
      <formula>K57="A"</formula>
    </cfRule>
  </conditionalFormatting>
  <conditionalFormatting sqref="P42">
    <cfRule type="expression" dxfId="3327" priority="460">
      <formula>K37="G"</formula>
    </cfRule>
    <cfRule type="expression" dxfId="3326" priority="461">
      <formula>OR(K37="D",K37="E")</formula>
    </cfRule>
  </conditionalFormatting>
  <conditionalFormatting sqref="P43">
    <cfRule type="expression" dxfId="3325" priority="459">
      <formula>K37="D"</formula>
    </cfRule>
  </conditionalFormatting>
  <conditionalFormatting sqref="P52">
    <cfRule type="expression" dxfId="3324" priority="265">
      <formula>K47="G"</formula>
    </cfRule>
    <cfRule type="expression" dxfId="3323" priority="266">
      <formula>OR(K47="D",K47="E")</formula>
    </cfRule>
  </conditionalFormatting>
  <conditionalFormatting sqref="P53">
    <cfRule type="expression" dxfId="3322" priority="264">
      <formula>K47="D"</formula>
    </cfRule>
  </conditionalFormatting>
  <conditionalFormatting sqref="P62">
    <cfRule type="expression" dxfId="3321" priority="70">
      <formula>K57="G"</formula>
    </cfRule>
    <cfRule type="expression" dxfId="3320" priority="71">
      <formula>OR(K57="D",K57="E")</formula>
    </cfRule>
  </conditionalFormatting>
  <conditionalFormatting sqref="P63">
    <cfRule type="expression" dxfId="3319" priority="69">
      <formula>K57="D"</formula>
    </cfRule>
  </conditionalFormatting>
  <conditionalFormatting sqref="Q42">
    <cfRule type="expression" dxfId="3318" priority="508">
      <formula>OR(K37="A",K37="C",K37="D",K37="E")</formula>
    </cfRule>
    <cfRule type="expression" dxfId="3317" priority="512">
      <formula>OR(K37="B",K37="F",K37="G")</formula>
    </cfRule>
    <cfRule type="expression" dxfId="3316" priority="482">
      <formula>AND(OR(K37="A",K37="C",K37="D"),N42=0,O42=0,Q42=0)</formula>
    </cfRule>
  </conditionalFormatting>
  <conditionalFormatting sqref="Q43">
    <cfRule type="expression" dxfId="3315" priority="496">
      <formula>OR(K37="B",K37="C")</formula>
    </cfRule>
    <cfRule type="expression" dxfId="3314" priority="494">
      <formula>K37="D"</formula>
    </cfRule>
    <cfRule type="expression" dxfId="3313" priority="466">
      <formula>K37="C"</formula>
    </cfRule>
    <cfRule type="expression" dxfId="3312" priority="515">
      <formula>K37="A"</formula>
    </cfRule>
  </conditionalFormatting>
  <conditionalFormatting sqref="Q44">
    <cfRule type="expression" dxfId="3311" priority="498">
      <formula>K37="A"</formula>
    </cfRule>
  </conditionalFormatting>
  <conditionalFormatting sqref="Q52">
    <cfRule type="expression" dxfId="3310" priority="287">
      <formula>AND(OR(K47="A",K47="C",K47="D"),N52=0,O52=0,Q52=0)</formula>
    </cfRule>
    <cfRule type="expression" dxfId="3309" priority="313">
      <formula>OR(K47="A",K47="C",K47="D",K47="E")</formula>
    </cfRule>
    <cfRule type="expression" dxfId="3308" priority="317">
      <formula>OR(K47="B",K47="F",K47="G")</formula>
    </cfRule>
  </conditionalFormatting>
  <conditionalFormatting sqref="Q53">
    <cfRule type="expression" dxfId="3307" priority="271">
      <formula>K47="C"</formula>
    </cfRule>
    <cfRule type="expression" dxfId="3306" priority="301">
      <formula>OR(K47="B",K47="C")</formula>
    </cfRule>
    <cfRule type="expression" dxfId="3305" priority="299">
      <formula>K47="D"</formula>
    </cfRule>
    <cfRule type="expression" dxfId="3304" priority="320">
      <formula>K47="A"</formula>
    </cfRule>
  </conditionalFormatting>
  <conditionalFormatting sqref="Q54">
    <cfRule type="expression" dxfId="3303" priority="303">
      <formula>K47="A"</formula>
    </cfRule>
  </conditionalFormatting>
  <conditionalFormatting sqref="Q62">
    <cfRule type="expression" dxfId="3302" priority="122">
      <formula>OR(K57="B",K57="F",K57="G")</formula>
    </cfRule>
    <cfRule type="expression" dxfId="3301" priority="118">
      <formula>OR(K57="A",K57="C",K57="D",K57="E")</formula>
    </cfRule>
    <cfRule type="expression" dxfId="3300" priority="92">
      <formula>AND(OR(K57="A",K57="C",K57="D"),N62=0,O62=0,Q62=0)</formula>
    </cfRule>
  </conditionalFormatting>
  <conditionalFormatting sqref="Q63">
    <cfRule type="expression" dxfId="3299" priority="106">
      <formula>OR(K57="B",K57="C")</formula>
    </cfRule>
    <cfRule type="expression" dxfId="3298" priority="76">
      <formula>K57="C"</formula>
    </cfRule>
    <cfRule type="expression" dxfId="3297" priority="104">
      <formula>K57="D"</formula>
    </cfRule>
    <cfRule type="expression" dxfId="3296" priority="125">
      <formula>K57="A"</formula>
    </cfRule>
  </conditionalFormatting>
  <conditionalFormatting sqref="Q64">
    <cfRule type="expression" dxfId="3295" priority="108">
      <formula>K57="A"</formula>
    </cfRule>
  </conditionalFormatting>
  <conditionalFormatting sqref="Q8:R8">
    <cfRule type="expression" dxfId="3294" priority="621">
      <formula>AND(O8=0,Q8=0)</formula>
    </cfRule>
  </conditionalFormatting>
  <conditionalFormatting sqref="Q18:R18">
    <cfRule type="expression" dxfId="3293" priority="606">
      <formula>AND(O18=0,Q18=0)</formula>
    </cfRule>
  </conditionalFormatting>
  <conditionalFormatting sqref="Q28:R28">
    <cfRule type="expression" dxfId="3292" priority="591">
      <formula>AND(O28=0,Q28=0)</formula>
    </cfRule>
  </conditionalFormatting>
  <conditionalFormatting sqref="Q41:R41">
    <cfRule type="expression" dxfId="3291" priority="1296">
      <formula>AND(O41=0,Q41=0)</formula>
    </cfRule>
  </conditionalFormatting>
  <conditionalFormatting sqref="Q51:R51">
    <cfRule type="expression" dxfId="3290" priority="1073">
      <formula>AND(O51=0,Q51=0)</formula>
    </cfRule>
  </conditionalFormatting>
  <conditionalFormatting sqref="Q61:R61">
    <cfRule type="expression" dxfId="3289" priority="842">
      <formula>AND(O61=0,Q61=0)</formula>
    </cfRule>
  </conditionalFormatting>
  <conditionalFormatting sqref="R40">
    <cfRule type="expression" dxfId="3288" priority="1234">
      <formula>R40=0</formula>
    </cfRule>
  </conditionalFormatting>
  <conditionalFormatting sqref="R42">
    <cfRule type="expression" dxfId="3287" priority="463">
      <formula>OR(K37="D",K37="E")</formula>
    </cfRule>
    <cfRule type="expression" dxfId="3286" priority="462">
      <formula>K37="G"</formula>
    </cfRule>
  </conditionalFormatting>
  <conditionalFormatting sqref="R43">
    <cfRule type="expression" dxfId="3285" priority="464">
      <formula>K37="D"</formula>
    </cfRule>
  </conditionalFormatting>
  <conditionalFormatting sqref="R44">
    <cfRule type="expression" dxfId="3284" priority="458">
      <formula>AND(O44=0,P44=0,Q44=0,R44=0)</formula>
    </cfRule>
    <cfRule type="expression" dxfId="3283" priority="457">
      <formula>N37="A"</formula>
    </cfRule>
  </conditionalFormatting>
  <conditionalFormatting sqref="R50">
    <cfRule type="expression" dxfId="3282" priority="1007">
      <formula>R50=0</formula>
    </cfRule>
  </conditionalFormatting>
  <conditionalFormatting sqref="R52">
    <cfRule type="expression" dxfId="3281" priority="268">
      <formula>OR(K47="D",K47="E")</formula>
    </cfRule>
    <cfRule type="expression" dxfId="3280" priority="267">
      <formula>K47="G"</formula>
    </cfRule>
  </conditionalFormatting>
  <conditionalFormatting sqref="R53">
    <cfRule type="expression" dxfId="3279" priority="269">
      <formula>K47="D"</formula>
    </cfRule>
  </conditionalFormatting>
  <conditionalFormatting sqref="R54">
    <cfRule type="expression" dxfId="3278" priority="262">
      <formula>N47="A"</formula>
    </cfRule>
    <cfRule type="expression" dxfId="3277" priority="263">
      <formula>AND(O54=0,P54=0,Q54=0,R54=0)</formula>
    </cfRule>
  </conditionalFormatting>
  <conditionalFormatting sqref="R60">
    <cfRule type="expression" dxfId="3276" priority="776">
      <formula>R60=0</formula>
    </cfRule>
  </conditionalFormatting>
  <conditionalFormatting sqref="R62">
    <cfRule type="expression" dxfId="3275" priority="73">
      <formula>OR(K57="D",K57="E")</formula>
    </cfRule>
    <cfRule type="expression" dxfId="3274" priority="72">
      <formula>K57="G"</formula>
    </cfRule>
  </conditionalFormatting>
  <conditionalFormatting sqref="R63">
    <cfRule type="expression" dxfId="3273" priority="74">
      <formula>K57="D"</formula>
    </cfRule>
  </conditionalFormatting>
  <conditionalFormatting sqref="R64">
    <cfRule type="expression" dxfId="3272" priority="67">
      <formula>N57="A"</formula>
    </cfRule>
    <cfRule type="expression" dxfId="3271" priority="68">
      <formula>AND(O64=0,P64=0,Q64=0,R64=0)</formula>
    </cfRule>
  </conditionalFormatting>
  <conditionalFormatting sqref="S43">
    <cfRule type="expression" dxfId="3270" priority="495">
      <formula>OR(K37="B",K37="C")</formula>
    </cfRule>
    <cfRule type="expression" dxfId="3269" priority="493">
      <formula>K37="D"</formula>
    </cfRule>
  </conditionalFormatting>
  <conditionalFormatting sqref="S44">
    <cfRule type="expression" dxfId="3268" priority="497">
      <formula>K37="A"</formula>
    </cfRule>
  </conditionalFormatting>
  <conditionalFormatting sqref="S53">
    <cfRule type="expression" dxfId="3267" priority="300">
      <formula>OR(K47="B",K47="C")</formula>
    </cfRule>
    <cfRule type="expression" dxfId="3266" priority="298">
      <formula>K47="D"</formula>
    </cfRule>
  </conditionalFormatting>
  <conditionalFormatting sqref="S54">
    <cfRule type="expression" dxfId="3265" priority="302">
      <formula>K47="A"</formula>
    </cfRule>
  </conditionalFormatting>
  <conditionalFormatting sqref="S63">
    <cfRule type="expression" dxfId="3264" priority="103">
      <formula>K57="D"</formula>
    </cfRule>
    <cfRule type="expression" dxfId="3263" priority="105">
      <formula>OR(K57="B",K57="C")</formula>
    </cfRule>
  </conditionalFormatting>
  <conditionalFormatting sqref="S64">
    <cfRule type="expression" dxfId="3262" priority="107">
      <formula>K57="A"</formula>
    </cfRule>
  </conditionalFormatting>
  <conditionalFormatting sqref="V11">
    <cfRule type="expression" dxfId="3261" priority="617">
      <formula>AND(U4="A",V11=0)</formula>
    </cfRule>
    <cfRule type="expression" dxfId="3260" priority="620">
      <formula>V11=0</formula>
    </cfRule>
    <cfRule type="expression" dxfId="3259" priority="618">
      <formula>U4="A"</formula>
    </cfRule>
  </conditionalFormatting>
  <conditionalFormatting sqref="V21">
    <cfRule type="expression" dxfId="3258" priority="615">
      <formula>V21=0</formula>
    </cfRule>
    <cfRule type="expression" dxfId="3257" priority="612">
      <formula>AND(U14="A",V21=0)</formula>
    </cfRule>
    <cfRule type="expression" dxfId="3256" priority="613">
      <formula>U14="A"</formula>
    </cfRule>
  </conditionalFormatting>
  <conditionalFormatting sqref="V31">
    <cfRule type="expression" dxfId="3255" priority="590">
      <formula>V31=0</formula>
    </cfRule>
    <cfRule type="expression" dxfId="3254" priority="588">
      <formula>U24="A"</formula>
    </cfRule>
    <cfRule type="expression" dxfId="3253" priority="587">
      <formula>AND(U24="A",V31=0)</formula>
    </cfRule>
  </conditionalFormatting>
  <conditionalFormatting sqref="V42">
    <cfRule type="expression" dxfId="3252" priority="1167">
      <formula>U37="E"</formula>
    </cfRule>
    <cfRule type="expression" dxfId="3251" priority="1171">
      <formula>AND(U37="G",V42=0)</formula>
    </cfRule>
    <cfRule type="expression" dxfId="3250" priority="1193">
      <formula>AND(U37="F",V42=0)</formula>
    </cfRule>
    <cfRule type="expression" dxfId="3249" priority="1211">
      <formula>U37="F"</formula>
    </cfRule>
  </conditionalFormatting>
  <conditionalFormatting sqref="V42:V45">
    <cfRule type="expression" dxfId="3248" priority="1225">
      <formula>V42=0</formula>
    </cfRule>
  </conditionalFormatting>
  <conditionalFormatting sqref="V43">
    <cfRule type="expression" dxfId="3247" priority="1215">
      <formula>OR(U37="B",U37="C")</formula>
    </cfRule>
    <cfRule type="expression" dxfId="3246" priority="1194">
      <formula>U37="D"</formula>
    </cfRule>
    <cfRule type="expression" dxfId="3245" priority="1178">
      <formula>AND(OR(U37="B",U37="C"),V43=0)</formula>
    </cfRule>
  </conditionalFormatting>
  <conditionalFormatting sqref="V44">
    <cfRule type="expression" dxfId="3244" priority="1207">
      <formula>U37="A"</formula>
    </cfRule>
    <cfRule type="expression" dxfId="3243" priority="1181">
      <formula>AND(U37="A",V44=0)</formula>
    </cfRule>
  </conditionalFormatting>
  <conditionalFormatting sqref="V52">
    <cfRule type="expression" dxfId="3242" priority="940">
      <formula>U47="E"</formula>
    </cfRule>
    <cfRule type="expression" dxfId="3241" priority="966">
      <formula>AND(U47="F",V52=0)</formula>
    </cfRule>
    <cfRule type="expression" dxfId="3240" priority="944">
      <formula>AND(U47="G",V52=0)</formula>
    </cfRule>
    <cfRule type="expression" dxfId="3239" priority="984">
      <formula>U47="F"</formula>
    </cfRule>
  </conditionalFormatting>
  <conditionalFormatting sqref="V52:V55">
    <cfRule type="expression" dxfId="3238" priority="998">
      <formula>V52=0</formula>
    </cfRule>
  </conditionalFormatting>
  <conditionalFormatting sqref="V53">
    <cfRule type="expression" dxfId="3237" priority="967">
      <formula>U47="D"</formula>
    </cfRule>
    <cfRule type="expression" dxfId="3236" priority="988">
      <formula>OR(U47="B",U47="C")</formula>
    </cfRule>
    <cfRule type="expression" dxfId="3235" priority="951">
      <formula>AND(OR(U47="B",U47="C"),V53=0)</formula>
    </cfRule>
  </conditionalFormatting>
  <conditionalFormatting sqref="V54">
    <cfRule type="expression" dxfId="3234" priority="980">
      <formula>U47="A"</formula>
    </cfRule>
    <cfRule type="expression" dxfId="3233" priority="954">
      <formula>AND(U47="A",V54=0)</formula>
    </cfRule>
  </conditionalFormatting>
  <conditionalFormatting sqref="V62">
    <cfRule type="expression" dxfId="3232" priority="713">
      <formula>AND(U57="G",V62=0)</formula>
    </cfRule>
    <cfRule type="expression" dxfId="3231" priority="709">
      <formula>U57="E"</formula>
    </cfRule>
    <cfRule type="expression" dxfId="3230" priority="753">
      <formula>U57="F"</formula>
    </cfRule>
    <cfRule type="expression" dxfId="3229" priority="735">
      <formula>AND(U57="F",V62=0)</formula>
    </cfRule>
  </conditionalFormatting>
  <conditionalFormatting sqref="V62:V65">
    <cfRule type="expression" dxfId="3228" priority="767">
      <formula>V62=0</formula>
    </cfRule>
  </conditionalFormatting>
  <conditionalFormatting sqref="V63">
    <cfRule type="expression" dxfId="3227" priority="720">
      <formula>AND(OR(U57="B",U57="C"),V63=0)</formula>
    </cfRule>
    <cfRule type="expression" dxfId="3226" priority="757">
      <formula>OR(U57="B",U57="C")</formula>
    </cfRule>
    <cfRule type="expression" dxfId="3225" priority="736">
      <formula>U57="D"</formula>
    </cfRule>
  </conditionalFormatting>
  <conditionalFormatting sqref="V64">
    <cfRule type="expression" dxfId="3224" priority="749">
      <formula>U57="A"</formula>
    </cfRule>
    <cfRule type="expression" dxfId="3223" priority="723">
      <formula>AND(U57="A",V64=0)</formula>
    </cfRule>
  </conditionalFormatting>
  <conditionalFormatting sqref="W42">
    <cfRule type="expression" dxfId="3222" priority="422">
      <formula>AND(U37="B",W42=0)</formula>
    </cfRule>
    <cfRule type="expression" dxfId="3221" priority="424">
      <formula>AND(U37="F",V42=0,W42=0)</formula>
    </cfRule>
    <cfRule type="expression" dxfId="3220" priority="446">
      <formula>U37="B"</formula>
    </cfRule>
    <cfRule type="expression" dxfId="3219" priority="455">
      <formula>U37="F"</formula>
    </cfRule>
    <cfRule type="expression" dxfId="3218" priority="405">
      <formula>AND(U37="G",W42=0)</formula>
    </cfRule>
    <cfRule type="expression" dxfId="3217" priority="406">
      <formula>U37="G"</formula>
    </cfRule>
  </conditionalFormatting>
  <conditionalFormatting sqref="W42:W45">
    <cfRule type="expression" dxfId="3216" priority="439">
      <formula>AND(V42=0,W42=0)</formula>
    </cfRule>
  </conditionalFormatting>
  <conditionalFormatting sqref="W43">
    <cfRule type="expression" dxfId="3215" priority="425">
      <formula>OR(U37="B",U37="C")</formula>
    </cfRule>
    <cfRule type="expression" dxfId="3214" priority="442">
      <formula>U37="A"</formula>
    </cfRule>
    <cfRule type="expression" dxfId="3213" priority="416">
      <formula>U37="D"</formula>
    </cfRule>
    <cfRule type="expression" dxfId="3212" priority="409">
      <formula>AND(OR(U37="B",U37="C"),V43=0,W43=0)</formula>
    </cfRule>
    <cfRule type="expression" dxfId="3211" priority="411">
      <formula>AND(OR(U37="A",U37="D"),V43=0,W43=0)</formula>
    </cfRule>
  </conditionalFormatting>
  <conditionalFormatting sqref="W44">
    <cfRule type="expression" dxfId="3210" priority="436">
      <formula>U37="A"</formula>
    </cfRule>
    <cfRule type="expression" dxfId="3209" priority="413">
      <formula>AND(U37="A",V44=0,W44=0)</formula>
    </cfRule>
  </conditionalFormatting>
  <conditionalFormatting sqref="W52">
    <cfRule type="expression" dxfId="3208" priority="210">
      <formula>AND(U47="G",W52=0)</formula>
    </cfRule>
    <cfRule type="expression" dxfId="3207" priority="227">
      <formula>AND(U47="B",W52=0)</formula>
    </cfRule>
    <cfRule type="expression" dxfId="3206" priority="229">
      <formula>AND(U47="F",V52=0,W52=0)</formula>
    </cfRule>
    <cfRule type="expression" dxfId="3205" priority="260">
      <formula>U47="F"</formula>
    </cfRule>
    <cfRule type="expression" dxfId="3204" priority="251">
      <formula>U47="B"</formula>
    </cfRule>
    <cfRule type="expression" dxfId="3203" priority="211">
      <formula>U47="G"</formula>
    </cfRule>
  </conditionalFormatting>
  <conditionalFormatting sqref="W52:W55">
    <cfRule type="expression" dxfId="3202" priority="244">
      <formula>AND(V52=0,W52=0)</formula>
    </cfRule>
  </conditionalFormatting>
  <conditionalFormatting sqref="W53">
    <cfRule type="expression" dxfId="3201" priority="214">
      <formula>AND(OR(U47="B",U47="C"),V53=0,W53=0)</formula>
    </cfRule>
    <cfRule type="expression" dxfId="3200" priority="216">
      <formula>AND(OR(U47="A",U47="D"),V53=0,W53=0)</formula>
    </cfRule>
    <cfRule type="expression" dxfId="3199" priority="221">
      <formula>U47="D"</formula>
    </cfRule>
    <cfRule type="expression" dxfId="3198" priority="230">
      <formula>OR(U47="B",U47="C")</formula>
    </cfRule>
    <cfRule type="expression" dxfId="3197" priority="247">
      <formula>U47="A"</formula>
    </cfRule>
  </conditionalFormatting>
  <conditionalFormatting sqref="W54">
    <cfRule type="expression" dxfId="3196" priority="218">
      <formula>AND(U47="A",V54=0,W54=0)</formula>
    </cfRule>
    <cfRule type="expression" dxfId="3195" priority="241">
      <formula>U47="A"</formula>
    </cfRule>
  </conditionalFormatting>
  <conditionalFormatting sqref="W62">
    <cfRule type="expression" dxfId="3194" priority="34">
      <formula>AND(U57="F",V62=0,W62=0)</formula>
    </cfRule>
    <cfRule type="expression" dxfId="3193" priority="15">
      <formula>AND(U57="G",W62=0)</formula>
    </cfRule>
    <cfRule type="expression" dxfId="3192" priority="16">
      <formula>U57="G"</formula>
    </cfRule>
    <cfRule type="expression" dxfId="3191" priority="65">
      <formula>U57="F"</formula>
    </cfRule>
    <cfRule type="expression" dxfId="3190" priority="56">
      <formula>U57="B"</formula>
    </cfRule>
    <cfRule type="expression" dxfId="3189" priority="32">
      <formula>AND(U57="B",W62=0)</formula>
    </cfRule>
  </conditionalFormatting>
  <conditionalFormatting sqref="W62:W65">
    <cfRule type="expression" dxfId="3188" priority="49">
      <formula>AND(V62=0,W62=0)</formula>
    </cfRule>
  </conditionalFormatting>
  <conditionalFormatting sqref="W63">
    <cfRule type="expression" dxfId="3187" priority="52">
      <formula>U57="A"</formula>
    </cfRule>
    <cfRule type="expression" dxfId="3186" priority="19">
      <formula>AND(OR(U57="B",U57="C"),V63=0,W63=0)</formula>
    </cfRule>
    <cfRule type="expression" dxfId="3185" priority="26">
      <formula>U57="D"</formula>
    </cfRule>
    <cfRule type="expression" dxfId="3184" priority="35">
      <formula>OR(U57="B",U57="C")</formula>
    </cfRule>
    <cfRule type="expression" dxfId="3183" priority="21">
      <formula>AND(OR(U57="A",U57="D"),V63=0,W63=0)</formula>
    </cfRule>
  </conditionalFormatting>
  <conditionalFormatting sqref="W64">
    <cfRule type="expression" dxfId="3182" priority="23">
      <formula>AND(U57="A",V64=0,W64=0)</formula>
    </cfRule>
    <cfRule type="expression" dxfId="3181" priority="46">
      <formula>U57="A"</formula>
    </cfRule>
  </conditionalFormatting>
  <conditionalFormatting sqref="X42">
    <cfRule type="expression" dxfId="3180" priority="419">
      <formula>AND(OR(U37="A",U37="C",U37="D"),X42=0)</formula>
    </cfRule>
    <cfRule type="expression" dxfId="3179" priority="449">
      <formula>U37="B"</formula>
    </cfRule>
    <cfRule type="expression" dxfId="3178" priority="402">
      <formula>AND(U37="E",V42=0,W42=0,X42=0)</formula>
    </cfRule>
    <cfRule type="expression" dxfId="3177" priority="454">
      <formula>U37="F"</formula>
    </cfRule>
    <cfRule type="expression" dxfId="3176" priority="423">
      <formula>AND(U37="F",V42=0,W42=0,X42=0)</formula>
    </cfRule>
    <cfRule type="expression" dxfId="3175" priority="445">
      <formula>OR(U37="A",U37="C",U37="D",U37="E")</formula>
    </cfRule>
    <cfRule type="expression" dxfId="3174" priority="407">
      <formula>U37="G"</formula>
    </cfRule>
    <cfRule type="expression" dxfId="3173" priority="404">
      <formula>AND(U37="G",W42=0,X42=0)</formula>
    </cfRule>
    <cfRule type="expression" dxfId="3172" priority="421">
      <formula>AND(U37="B",W42=0,X42=0)</formula>
    </cfRule>
  </conditionalFormatting>
  <conditionalFormatting sqref="X42:X45">
    <cfRule type="expression" dxfId="3171" priority="438">
      <formula>AND(V42=0,W42=0,X42=0)</formula>
    </cfRule>
  </conditionalFormatting>
  <conditionalFormatting sqref="X43">
    <cfRule type="expression" dxfId="3170" priority="452">
      <formula>U37="A"</formula>
    </cfRule>
    <cfRule type="expression" dxfId="3169" priority="426">
      <formula>U37="D"</formula>
    </cfRule>
    <cfRule type="expression" dxfId="3168" priority="441">
      <formula>OR(U37="B",U37="C")</formula>
    </cfRule>
    <cfRule type="expression" dxfId="3167" priority="415">
      <formula>AND(OR(U37="A",U37="D"),W43=0,X43=0)</formula>
    </cfRule>
    <cfRule type="expression" dxfId="3166" priority="410">
      <formula>AND(OR(U37="B",U37="C"),V43=0,W43=0,X43=0)</formula>
    </cfRule>
  </conditionalFormatting>
  <conditionalFormatting sqref="X44">
    <cfRule type="expression" dxfId="3165" priority="435">
      <formula>U37="A"</formula>
    </cfRule>
    <cfRule type="expression" dxfId="3164" priority="412">
      <formula>AND(U37="A",V44=0,W44=0,X44=0)</formula>
    </cfRule>
  </conditionalFormatting>
  <conditionalFormatting sqref="X52">
    <cfRule type="expression" dxfId="3163" priority="254">
      <formula>U47="B"</formula>
    </cfRule>
    <cfRule type="expression" dxfId="3162" priority="224">
      <formula>AND(OR(U47="A",U47="C",U47="D"),X52=0)</formula>
    </cfRule>
    <cfRule type="expression" dxfId="3161" priority="226">
      <formula>AND(U47="B",W52=0,X52=0)</formula>
    </cfRule>
    <cfRule type="expression" dxfId="3160" priority="212">
      <formula>U47="G"</formula>
    </cfRule>
    <cfRule type="expression" dxfId="3159" priority="259">
      <formula>U47="F"</formula>
    </cfRule>
    <cfRule type="expression" dxfId="3158" priority="250">
      <formula>OR(U47="A",U47="C",U47="D",U47="E")</formula>
    </cfRule>
    <cfRule type="expression" dxfId="3157" priority="228">
      <formula>AND(U47="F",V52=0,W52=0,X52=0)</formula>
    </cfRule>
    <cfRule type="expression" dxfId="3156" priority="207">
      <formula>AND(U47="E",V52=0,W52=0,X52=0)</formula>
    </cfRule>
    <cfRule type="expression" dxfId="3155" priority="209">
      <formula>AND(U47="G",W52=0,X52=0)</formula>
    </cfRule>
  </conditionalFormatting>
  <conditionalFormatting sqref="X52:X55">
    <cfRule type="expression" dxfId="3154" priority="243">
      <formula>AND(V52=0,W52=0,X52=0)</formula>
    </cfRule>
  </conditionalFormatting>
  <conditionalFormatting sqref="X53">
    <cfRule type="expression" dxfId="3153" priority="231">
      <formula>U47="D"</formula>
    </cfRule>
    <cfRule type="expression" dxfId="3152" priority="220">
      <formula>AND(OR(U47="A",U47="D"),W53=0,X53=0)</formula>
    </cfRule>
    <cfRule type="expression" dxfId="3151" priority="257">
      <formula>U47="A"</formula>
    </cfRule>
    <cfRule type="expression" dxfId="3150" priority="215">
      <formula>AND(OR(U47="B",U47="C"),V53=0,W53=0,X53=0)</formula>
    </cfRule>
    <cfRule type="expression" dxfId="3149" priority="246">
      <formula>OR(U47="B",U47="C")</formula>
    </cfRule>
  </conditionalFormatting>
  <conditionalFormatting sqref="X54">
    <cfRule type="expression" dxfId="3148" priority="217">
      <formula>AND(U47="A",V54=0,W54=0,X54=0)</formula>
    </cfRule>
    <cfRule type="expression" dxfId="3147" priority="240">
      <formula>U47="A"</formula>
    </cfRule>
  </conditionalFormatting>
  <conditionalFormatting sqref="X62">
    <cfRule type="expression" dxfId="3146" priority="31">
      <formula>AND(U57="B",W62=0,X62=0)</formula>
    </cfRule>
    <cfRule type="expression" dxfId="3145" priority="29">
      <formula>AND(OR(U57="A",U57="C",U57="D"),X62=0)</formula>
    </cfRule>
    <cfRule type="expression" dxfId="3144" priority="17">
      <formula>U57="G"</formula>
    </cfRule>
    <cfRule type="expression" dxfId="3143" priority="14">
      <formula>AND(U57="G",W62=0,X62=0)</formula>
    </cfRule>
    <cfRule type="expression" dxfId="3142" priority="12">
      <formula>AND(U57="E",V62=0,W62=0,X62=0)</formula>
    </cfRule>
    <cfRule type="expression" dxfId="3141" priority="64">
      <formula>U57="F"</formula>
    </cfRule>
    <cfRule type="expression" dxfId="3140" priority="59">
      <formula>U57="B"</formula>
    </cfRule>
    <cfRule type="expression" dxfId="3139" priority="55">
      <formula>OR(U57="A",U57="C",U57="D",U57="E")</formula>
    </cfRule>
    <cfRule type="expression" dxfId="3138" priority="33">
      <formula>AND(U57="F",V62=0,W62=0,X62=0)</formula>
    </cfRule>
  </conditionalFormatting>
  <conditionalFormatting sqref="X62:X65">
    <cfRule type="expression" dxfId="3137" priority="48">
      <formula>AND(V62=0,W62=0,X62=0)</formula>
    </cfRule>
  </conditionalFormatting>
  <conditionalFormatting sqref="X63">
    <cfRule type="expression" dxfId="3136" priority="20">
      <formula>AND(OR(U57="B",U57="C"),V63=0,W63=0,X63=0)</formula>
    </cfRule>
    <cfRule type="expression" dxfId="3135" priority="62">
      <formula>U57="A"</formula>
    </cfRule>
    <cfRule type="expression" dxfId="3134" priority="36">
      <formula>U57="D"</formula>
    </cfRule>
    <cfRule type="expression" dxfId="3133" priority="25">
      <formula>AND(OR(U57="A",U57="D"),W63=0,X63=0)</formula>
    </cfRule>
    <cfRule type="expression" dxfId="3132" priority="51">
      <formula>OR(U57="B",U57="C")</formula>
    </cfRule>
  </conditionalFormatting>
  <conditionalFormatting sqref="X64">
    <cfRule type="expression" dxfId="3131" priority="22">
      <formula>AND(U57="A",V64=0,W64=0,X64=0)</formula>
    </cfRule>
    <cfRule type="expression" dxfId="3130" priority="45">
      <formula>U57="A"</formula>
    </cfRule>
  </conditionalFormatting>
  <conditionalFormatting sqref="Y42">
    <cfRule type="expression" dxfId="3129" priority="420">
      <formula>AND(U37="B",W42=0,X42=0,Y42=0)</formula>
    </cfRule>
    <cfRule type="expression" dxfId="3128" priority="418">
      <formula>AND(OR(U37="A",U37="C",U37="D"),X42=0,Y42=0)</formula>
    </cfRule>
    <cfRule type="expression" dxfId="3127" priority="448">
      <formula>U37="B"</formula>
    </cfRule>
    <cfRule type="expression" dxfId="3126" priority="444">
      <formula>OR(U37="A",U37="C",U37="D",U37="E")</formula>
    </cfRule>
    <cfRule type="expression" dxfId="3125" priority="408">
      <formula>U37="G"</formula>
    </cfRule>
    <cfRule type="expression" dxfId="3124" priority="403">
      <formula>AND(U37="G",W42=0,X42=0,Y42=0)</formula>
    </cfRule>
    <cfRule type="expression" dxfId="3123" priority="400">
      <formula>AND(U37="E",V42=0,W42=0,X42=0,Y42=0)</formula>
    </cfRule>
    <cfRule type="expression" dxfId="3122" priority="453">
      <formula>U37="F"</formula>
    </cfRule>
  </conditionalFormatting>
  <conditionalFormatting sqref="Y42:Y43 Y44:Z45">
    <cfRule type="expression" dxfId="3121" priority="437">
      <formula>AND(V42=0,W42=0,X42=0,Y42=0)</formula>
    </cfRule>
  </conditionalFormatting>
  <conditionalFormatting sqref="Y43">
    <cfRule type="expression" dxfId="3120" priority="451">
      <formula>U37="A"</formula>
    </cfRule>
    <cfRule type="expression" dxfId="3119" priority="427">
      <formula>U37="D"</formula>
    </cfRule>
    <cfRule type="expression" dxfId="3118" priority="440">
      <formula>OR(U37="B",U37="C")</formula>
    </cfRule>
    <cfRule type="expression" dxfId="3117" priority="414">
      <formula>AND(OR(U37="A",U37="D"),W43=0,X43=0,Y43=0)</formula>
    </cfRule>
  </conditionalFormatting>
  <conditionalFormatting sqref="Y44">
    <cfRule type="expression" dxfId="3116" priority="391">
      <formula>AND(U37="D",V42=0,W42=0,X42=0,Y42=0)</formula>
    </cfRule>
  </conditionalFormatting>
  <conditionalFormatting sqref="Y52">
    <cfRule type="expression" dxfId="3115" priority="208">
      <formula>AND(U47="G",W52=0,X52=0,Y52=0)</formula>
    </cfRule>
    <cfRule type="expression" dxfId="3114" priority="213">
      <formula>U47="G"</formula>
    </cfRule>
    <cfRule type="expression" dxfId="3113" priority="249">
      <formula>OR(U47="A",U47="C",U47="D",U47="E")</formula>
    </cfRule>
    <cfRule type="expression" dxfId="3112" priority="253">
      <formula>U47="B"</formula>
    </cfRule>
    <cfRule type="expression" dxfId="3111" priority="258">
      <formula>U47="F"</formula>
    </cfRule>
    <cfRule type="expression" dxfId="3110" priority="225">
      <formula>AND(U47="B",W52=0,X52=0,Y52=0)</formula>
    </cfRule>
    <cfRule type="expression" dxfId="3109" priority="205">
      <formula>AND(U47="E",V52=0,W52=0,X52=0,Y52=0)</formula>
    </cfRule>
    <cfRule type="expression" dxfId="3108" priority="223">
      <formula>AND(OR(U47="A",U47="C",U47="D"),X52=0,Y52=0)</formula>
    </cfRule>
  </conditionalFormatting>
  <conditionalFormatting sqref="Y52:Y53 Y54:Z55">
    <cfRule type="expression" dxfId="3107" priority="242">
      <formula>AND(V52=0,W52=0,X52=0,Y52=0)</formula>
    </cfRule>
  </conditionalFormatting>
  <conditionalFormatting sqref="Y53">
    <cfRule type="expression" dxfId="3106" priority="219">
      <formula>AND(OR(U47="A",U47="D"),W53=0,X53=0,Y53=0)</formula>
    </cfRule>
    <cfRule type="expression" dxfId="3105" priority="232">
      <formula>U47="D"</formula>
    </cfRule>
    <cfRule type="expression" dxfId="3104" priority="256">
      <formula>U47="A"</formula>
    </cfRule>
    <cfRule type="expression" dxfId="3103" priority="245">
      <formula>OR(U47="B",U47="C")</formula>
    </cfRule>
  </conditionalFormatting>
  <conditionalFormatting sqref="Y54">
    <cfRule type="expression" dxfId="3102" priority="196">
      <formula>AND(U47="D",V52=0,W52=0,X52=0,Y52=0)</formula>
    </cfRule>
  </conditionalFormatting>
  <conditionalFormatting sqref="Y62">
    <cfRule type="expression" dxfId="3101" priority="18">
      <formula>U57="G"</formula>
    </cfRule>
    <cfRule type="expression" dxfId="3100" priority="13">
      <formula>AND(U57="G",W62=0,X62=0,Y62=0)</formula>
    </cfRule>
    <cfRule type="expression" dxfId="3099" priority="63">
      <formula>U57="F"</formula>
    </cfRule>
    <cfRule type="expression" dxfId="3098" priority="54">
      <formula>OR(U57="A",U57="C",U57="D",U57="E")</formula>
    </cfRule>
    <cfRule type="expression" dxfId="3097" priority="10">
      <formula>AND(U57="E",V62=0,W62=0,X62=0,Y62=0)</formula>
    </cfRule>
    <cfRule type="expression" dxfId="3096" priority="30">
      <formula>AND(U57="B",W62=0,X62=0,Y62=0)</formula>
    </cfRule>
    <cfRule type="expression" dxfId="3095" priority="58">
      <formula>U57="B"</formula>
    </cfRule>
    <cfRule type="expression" dxfId="3094" priority="28">
      <formula>AND(OR(U57="A",U57="C",U57="D"),X62=0,Y62=0)</formula>
    </cfRule>
  </conditionalFormatting>
  <conditionalFormatting sqref="Y62:Y63 Y64:Z65">
    <cfRule type="expression" dxfId="3093" priority="47">
      <formula>AND(V62=0,W62=0,X62=0,Y62=0)</formula>
    </cfRule>
  </conditionalFormatting>
  <conditionalFormatting sqref="Y63">
    <cfRule type="expression" dxfId="3092" priority="50">
      <formula>OR(U57="B",U57="C")</formula>
    </cfRule>
    <cfRule type="expression" dxfId="3091" priority="61">
      <formula>U57="A"</formula>
    </cfRule>
    <cfRule type="expression" dxfId="3090" priority="37">
      <formula>U57="D"</formula>
    </cfRule>
    <cfRule type="expression" dxfId="3089" priority="24">
      <formula>AND(OR(U57="A",U57="D"),W63=0,X63=0,Y63=0)</formula>
    </cfRule>
  </conditionalFormatting>
  <conditionalFormatting sqref="Y64">
    <cfRule type="expression" dxfId="3088" priority="1">
      <formula>AND(U57="D",V62=0,W62=0,X62=0,Y62=0)</formula>
    </cfRule>
  </conditionalFormatting>
  <conditionalFormatting sqref="Y7:Z7">
    <cfRule type="expression" dxfId="3087" priority="619">
      <formula>AND(Y7=0,$AQ1=1)</formula>
    </cfRule>
  </conditionalFormatting>
  <conditionalFormatting sqref="Y17:Z17">
    <cfRule type="expression" dxfId="3086" priority="614">
      <formula>AND(Y17=0,$AQ11=1)</formula>
    </cfRule>
  </conditionalFormatting>
  <conditionalFormatting sqref="Y27:Z27">
    <cfRule type="expression" dxfId="3085" priority="589">
      <formula>AND(Y27=0,$AQ21=1)</formula>
    </cfRule>
  </conditionalFormatting>
  <conditionalFormatting sqref="Y40:Z40">
    <cfRule type="expression" dxfId="3084" priority="1224">
      <formula>AND(Y40=0,$AQ3=1)</formula>
    </cfRule>
  </conditionalFormatting>
  <conditionalFormatting sqref="Y44:Z44">
    <cfRule type="expression" dxfId="3083" priority="434">
      <formula>U37="A"</formula>
    </cfRule>
  </conditionalFormatting>
  <conditionalFormatting sqref="Y50:Z50">
    <cfRule type="expression" dxfId="3082" priority="997">
      <formula>AND(Y50=0,$AQ6=1)</formula>
    </cfRule>
  </conditionalFormatting>
  <conditionalFormatting sqref="Y54:Z54">
    <cfRule type="expression" dxfId="3081" priority="239">
      <formula>U47="A"</formula>
    </cfRule>
  </conditionalFormatting>
  <conditionalFormatting sqref="Y60:Z60">
    <cfRule type="expression" dxfId="3080" priority="766">
      <formula>AND(Y60=0,$AQ9=1)</formula>
    </cfRule>
  </conditionalFormatting>
  <conditionalFormatting sqref="Y64:Z64">
    <cfRule type="expression" dxfId="3079" priority="44">
      <formula>U57="A"</formula>
    </cfRule>
  </conditionalFormatting>
  <conditionalFormatting sqref="Z42">
    <cfRule type="expression" dxfId="3078" priority="396">
      <formula>OR(U37="D",U37="E")</formula>
    </cfRule>
    <cfRule type="expression" dxfId="3077" priority="395">
      <formula>U37="G"</formula>
    </cfRule>
  </conditionalFormatting>
  <conditionalFormatting sqref="Z43">
    <cfRule type="expression" dxfId="3076" priority="394">
      <formula>U37="D"</formula>
    </cfRule>
  </conditionalFormatting>
  <conditionalFormatting sqref="Z52">
    <cfRule type="expression" dxfId="3075" priority="201">
      <formula>OR(U47="D",U47="E")</formula>
    </cfRule>
    <cfRule type="expression" dxfId="3074" priority="200">
      <formula>U47="G"</formula>
    </cfRule>
  </conditionalFormatting>
  <conditionalFormatting sqref="Z53">
    <cfRule type="expression" dxfId="3073" priority="199">
      <formula>U47="D"</formula>
    </cfRule>
  </conditionalFormatting>
  <conditionalFormatting sqref="Z62">
    <cfRule type="expression" dxfId="3072" priority="6">
      <formula>OR(U57="D",U57="E")</formula>
    </cfRule>
    <cfRule type="expression" dxfId="3071" priority="5">
      <formula>U57="G"</formula>
    </cfRule>
  </conditionalFormatting>
  <conditionalFormatting sqref="Z63">
    <cfRule type="expression" dxfId="3070" priority="4">
      <formula>U57="D"</formula>
    </cfRule>
  </conditionalFormatting>
  <conditionalFormatting sqref="AA42">
    <cfRule type="expression" dxfId="3069" priority="443">
      <formula>OR(U37="A",U37="C",U37="D",U37="E")</formula>
    </cfRule>
    <cfRule type="expression" dxfId="3068" priority="447">
      <formula>OR(U37="B",U37="F",U37="G")</formula>
    </cfRule>
    <cfRule type="expression" dxfId="3067" priority="417">
      <formula>AND(OR(U37="A",U37="C",U37="D"),X42=0,Y42=0,AA42=0)</formula>
    </cfRule>
  </conditionalFormatting>
  <conditionalFormatting sqref="AA43">
    <cfRule type="expression" dxfId="3066" priority="450">
      <formula>U37="A"</formula>
    </cfRule>
    <cfRule type="expression" dxfId="3065" priority="431">
      <formula>OR(U37="B",U37="C")</formula>
    </cfRule>
    <cfRule type="expression" dxfId="3064" priority="401">
      <formula>U37="C"</formula>
    </cfRule>
    <cfRule type="expression" dxfId="3063" priority="429">
      <formula>U37="D"</formula>
    </cfRule>
  </conditionalFormatting>
  <conditionalFormatting sqref="AA44">
    <cfRule type="expression" dxfId="3062" priority="433">
      <formula>U37="A"</formula>
    </cfRule>
  </conditionalFormatting>
  <conditionalFormatting sqref="AA52">
    <cfRule type="expression" dxfId="3061" priority="222">
      <formula>AND(OR(U47="A",U47="C",U47="D"),X52=0,Y52=0,AA52=0)</formula>
    </cfRule>
    <cfRule type="expression" dxfId="3060" priority="248">
      <formula>OR(U47="A",U47="C",U47="D",U47="E")</formula>
    </cfRule>
    <cfRule type="expression" dxfId="3059" priority="252">
      <formula>OR(U47="B",U47="F",U47="G")</formula>
    </cfRule>
  </conditionalFormatting>
  <conditionalFormatting sqref="AA53">
    <cfRule type="expression" dxfId="3058" priority="236">
      <formula>OR(U47="B",U47="C")</formula>
    </cfRule>
    <cfRule type="expression" dxfId="3057" priority="255">
      <formula>U47="A"</formula>
    </cfRule>
    <cfRule type="expression" dxfId="3056" priority="206">
      <formula>U47="C"</formula>
    </cfRule>
    <cfRule type="expression" dxfId="3055" priority="234">
      <formula>U47="D"</formula>
    </cfRule>
  </conditionalFormatting>
  <conditionalFormatting sqref="AA54">
    <cfRule type="expression" dxfId="3054" priority="238">
      <formula>U47="A"</formula>
    </cfRule>
  </conditionalFormatting>
  <conditionalFormatting sqref="AA62">
    <cfRule type="expression" dxfId="3053" priority="57">
      <formula>OR(U57="B",U57="F",U57="G")</formula>
    </cfRule>
    <cfRule type="expression" dxfId="3052" priority="27">
      <formula>AND(OR(U57="A",U57="C",U57="D"),X62=0,Y62=0,AA62=0)</formula>
    </cfRule>
    <cfRule type="expression" dxfId="3051" priority="53">
      <formula>OR(U57="A",U57="C",U57="D",U57="E")</formula>
    </cfRule>
  </conditionalFormatting>
  <conditionalFormatting sqref="AA63">
    <cfRule type="expression" dxfId="3050" priority="11">
      <formula>U57="C"</formula>
    </cfRule>
    <cfRule type="expression" dxfId="3049" priority="39">
      <formula>U57="D"</formula>
    </cfRule>
    <cfRule type="expression" dxfId="3048" priority="41">
      <formula>OR(U57="B",U57="C")</formula>
    </cfRule>
    <cfRule type="expression" dxfId="3047" priority="60">
      <formula>U57="A"</formula>
    </cfRule>
  </conditionalFormatting>
  <conditionalFormatting sqref="AA64">
    <cfRule type="expression" dxfId="3046" priority="43">
      <formula>U57="A"</formula>
    </cfRule>
  </conditionalFormatting>
  <conditionalFormatting sqref="AA8:AB8">
    <cfRule type="expression" dxfId="3045" priority="616">
      <formula>AND(Y8=0,AA8=0)</formula>
    </cfRule>
  </conditionalFormatting>
  <conditionalFormatting sqref="AA18:AB18">
    <cfRule type="expression" dxfId="3044" priority="611">
      <formula>AND(Y18=0,AA18=0)</formula>
    </cfRule>
  </conditionalFormatting>
  <conditionalFormatting sqref="AA28:AB28">
    <cfRule type="expression" dxfId="3043" priority="586">
      <formula>AND(Y28=0,AA28=0)</formula>
    </cfRule>
  </conditionalFormatting>
  <conditionalFormatting sqref="AA41:AB41">
    <cfRule type="expression" dxfId="3042" priority="1223">
      <formula>AND(Y41=0,AA41=0)</formula>
    </cfRule>
  </conditionalFormatting>
  <conditionalFormatting sqref="AA51:AB51">
    <cfRule type="expression" dxfId="3041" priority="996">
      <formula>AND(Y51=0,AA51=0)</formula>
    </cfRule>
  </conditionalFormatting>
  <conditionalFormatting sqref="AA61:AB61">
    <cfRule type="expression" dxfId="3040" priority="765">
      <formula>AND(Y61=0,AA61=0)</formula>
    </cfRule>
  </conditionalFormatting>
  <conditionalFormatting sqref="AB40">
    <cfRule type="expression" dxfId="3039" priority="1161">
      <formula>AB40=0</formula>
    </cfRule>
  </conditionalFormatting>
  <conditionalFormatting sqref="AB42">
    <cfRule type="expression" dxfId="3038" priority="397">
      <formula>U37="G"</formula>
    </cfRule>
    <cfRule type="expression" dxfId="3037" priority="398">
      <formula>OR(U37="D",U37="E")</formula>
    </cfRule>
  </conditionalFormatting>
  <conditionalFormatting sqref="AB43">
    <cfRule type="expression" dxfId="3036" priority="399">
      <formula>U37="D"</formula>
    </cfRule>
  </conditionalFormatting>
  <conditionalFormatting sqref="AB44">
    <cfRule type="expression" dxfId="3035" priority="392">
      <formula>X37="A"</formula>
    </cfRule>
    <cfRule type="expression" dxfId="3034" priority="393">
      <formula>AND(Y44=0,Z44=0,AA44=0,AB44=0)</formula>
    </cfRule>
  </conditionalFormatting>
  <conditionalFormatting sqref="AB50">
    <cfRule type="expression" dxfId="3033" priority="930">
      <formula>AB50=0</formula>
    </cfRule>
  </conditionalFormatting>
  <conditionalFormatting sqref="AB52">
    <cfRule type="expression" dxfId="3032" priority="203">
      <formula>OR(U47="D",U47="E")</formula>
    </cfRule>
    <cfRule type="expression" dxfId="3031" priority="202">
      <formula>U47="G"</formula>
    </cfRule>
  </conditionalFormatting>
  <conditionalFormatting sqref="AB53">
    <cfRule type="expression" dxfId="3030" priority="204">
      <formula>U47="D"</formula>
    </cfRule>
  </conditionalFormatting>
  <conditionalFormatting sqref="AB54">
    <cfRule type="expression" dxfId="3029" priority="198">
      <formula>AND(Y54=0,Z54=0,AA54=0,AB54=0)</formula>
    </cfRule>
    <cfRule type="expression" dxfId="3028" priority="197">
      <formula>X47="A"</formula>
    </cfRule>
  </conditionalFormatting>
  <conditionalFormatting sqref="AB60">
    <cfRule type="expression" dxfId="3027" priority="699">
      <formula>AB60=0</formula>
    </cfRule>
  </conditionalFormatting>
  <conditionalFormatting sqref="AB62">
    <cfRule type="expression" dxfId="3026" priority="7">
      <formula>U57="G"</formula>
    </cfRule>
    <cfRule type="expression" dxfId="3025" priority="8">
      <formula>OR(U57="D",U57="E")</formula>
    </cfRule>
  </conditionalFormatting>
  <conditionalFormatting sqref="AB63">
    <cfRule type="expression" dxfId="3024" priority="9">
      <formula>U57="D"</formula>
    </cfRule>
  </conditionalFormatting>
  <conditionalFormatting sqref="AB64">
    <cfRule type="expression" dxfId="3023" priority="2">
      <formula>X57="A"</formula>
    </cfRule>
    <cfRule type="expression" dxfId="3022" priority="3">
      <formula>AND(Y64=0,Z64=0,AA64=0,AB64=0)</formula>
    </cfRule>
  </conditionalFormatting>
  <conditionalFormatting sqref="AC43">
    <cfRule type="expression" dxfId="3021" priority="428">
      <formula>U37="D"</formula>
    </cfRule>
    <cfRule type="expression" dxfId="3020" priority="430">
      <formula>OR(U37="B",U37="C")</formula>
    </cfRule>
  </conditionalFormatting>
  <conditionalFormatting sqref="AC44">
    <cfRule type="expression" dxfId="3019" priority="432">
      <formula>U37="A"</formula>
    </cfRule>
  </conditionalFormatting>
  <conditionalFormatting sqref="AC53">
    <cfRule type="expression" dxfId="3018" priority="233">
      <formula>U47="D"</formula>
    </cfRule>
    <cfRule type="expression" dxfId="3017" priority="235">
      <formula>OR(U47="B",U47="C")</formula>
    </cfRule>
  </conditionalFormatting>
  <conditionalFormatting sqref="AC54">
    <cfRule type="expression" dxfId="3016" priority="237">
      <formula>U47="A"</formula>
    </cfRule>
  </conditionalFormatting>
  <conditionalFormatting sqref="AC63">
    <cfRule type="expression" dxfId="3015" priority="40">
      <formula>OR(U57="B",U57="C")</formula>
    </cfRule>
    <cfRule type="expression" dxfId="3014" priority="38">
      <formula>U57="D"</formula>
    </cfRule>
  </conditionalFormatting>
  <conditionalFormatting sqref="AC64">
    <cfRule type="expression" dxfId="3013" priority="42">
      <formula>U57="A"</formula>
    </cfRule>
  </conditionalFormatting>
  <conditionalFormatting sqref="AK57:AK65">
    <cfRule type="cellIs" dxfId="3012" priority="687" operator="equal">
      <formula>"natu"</formula>
    </cfRule>
    <cfRule type="cellIs" dxfId="3011" priority="688" operator="equal">
      <formula>"haru"</formula>
    </cfRule>
  </conditionalFormatting>
  <conditionalFormatting sqref="AM57:AM65">
    <cfRule type="cellIs" dxfId="3010" priority="686" operator="equal">
      <formula>"aki"</formula>
    </cfRule>
    <cfRule type="cellIs" dxfId="3009" priority="685" operator="equal">
      <formula>"huyu"</formula>
    </cfRule>
  </conditionalFormatting>
  <conditionalFormatting sqref="BB1:BB9 BF1:BF9">
    <cfRule type="expression" dxfId="3008" priority="1639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94413-D029-431F-AB89-C2D709AF3A06}">
  <sheetPr>
    <pageSetUpPr fitToPage="1"/>
  </sheetPr>
  <dimension ref="A1:DK10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1" t="s">
        <v>85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2">
        <v>1</v>
      </c>
      <c r="AC1" s="112"/>
      <c r="AD1" s="112"/>
      <c r="AG1" s="3" t="str">
        <f t="shared" ref="AG1:AG9" ca="1" si="0">IF(AND(BD1=0,BE1=0),"E",IF(AND(BE1=0,BF1=0),"F",IF(AND(BD1=0,BF1=0),"G",IF(BF1=0,"B",IF(BE1=0,"C",IF(BD1=0,"D","A"))))))</f>
        <v>D</v>
      </c>
      <c r="AH1" s="3"/>
      <c r="AI1" s="5" t="s">
        <v>2</v>
      </c>
      <c r="AJ1" s="6">
        <f ca="1">AT1*AP1</f>
        <v>0.88</v>
      </c>
      <c r="AK1" s="6" t="str">
        <f t="shared" ref="AK1:AM9" si="1">AU1</f>
        <v>×</v>
      </c>
      <c r="AL1" s="6">
        <f t="shared" ca="1" si="1"/>
        <v>82</v>
      </c>
      <c r="AM1" s="6" t="str">
        <f t="shared" si="1"/>
        <v>＝</v>
      </c>
      <c r="AN1" s="78">
        <f ca="1">AX1*AP1</f>
        <v>72.16</v>
      </c>
      <c r="AO1" s="5"/>
      <c r="AP1" s="76">
        <f ca="1">IF(AQ1=1,1/10,1/100)</f>
        <v>0.01</v>
      </c>
      <c r="AQ1" s="77">
        <f t="shared" ref="AQ1:AQ9" ca="1" si="2">RANDBETWEEN(2,2)</f>
        <v>2</v>
      </c>
      <c r="AR1" s="4"/>
      <c r="AS1" s="5" t="s">
        <v>2</v>
      </c>
      <c r="AT1" s="6">
        <f t="shared" ref="AT1:AT9" ca="1" si="3">AZ1*100+BA1*10+BB1</f>
        <v>88</v>
      </c>
      <c r="AU1" s="6" t="s">
        <v>1</v>
      </c>
      <c r="AV1" s="6">
        <f t="shared" ref="AV1:AV9" ca="1" si="4">BD1*100+BE1*10+BF1</f>
        <v>82</v>
      </c>
      <c r="AW1" s="6" t="s">
        <v>3</v>
      </c>
      <c r="AX1" s="6">
        <f ca="1">AT1*AV1</f>
        <v>7216</v>
      </c>
      <c r="AY1" s="5"/>
      <c r="AZ1" s="6">
        <f ca="1">BO1</f>
        <v>0</v>
      </c>
      <c r="BA1" s="7">
        <f t="shared" ref="BA1:BA9" ca="1" si="5">BP1</f>
        <v>8</v>
      </c>
      <c r="BB1" s="8">
        <f ca="1">IF(AND(BO1=0,BP1=0,BQ1=0),RANDBETWEEN(2,9),BQ1)</f>
        <v>8</v>
      </c>
      <c r="BC1" s="5"/>
      <c r="BD1" s="6">
        <f t="shared" ref="BD1:BE9" ca="1" si="6">BS1</f>
        <v>0</v>
      </c>
      <c r="BE1" s="7">
        <f ca="1">BT1</f>
        <v>8</v>
      </c>
      <c r="BF1" s="8">
        <f ca="1">IF(AND(BS1=0,BT1=0,BU1=0),RANDBETWEEN(2,9),BU1)</f>
        <v>2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7</v>
      </c>
      <c r="BK1" s="6">
        <f ca="1">MOD(ROUNDDOWN($AX1/100,0),10)</f>
        <v>2</v>
      </c>
      <c r="BL1" s="6">
        <f ca="1">MOD(ROUNDDOWN($AX1/10,0),10)</f>
        <v>1</v>
      </c>
      <c r="BM1" s="6">
        <f ca="1">MOD(ROUNDDOWN($AX1/1,0),10)</f>
        <v>6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8</v>
      </c>
      <c r="BQ1" s="6">
        <f t="shared" ref="BQ1:BQ9" ca="1" si="9">VLOOKUP($DG1,$DI$1:$DK$100,2,FALSE)</f>
        <v>8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8</v>
      </c>
      <c r="BU1" s="6">
        <f t="shared" ref="BU1:BU9" ca="1" si="12">VLOOKUP($DG1,$DI$1:$DK$100,3,FALSE)</f>
        <v>2</v>
      </c>
      <c r="CQ1" s="9" t="s">
        <v>12</v>
      </c>
      <c r="CR1" s="10">
        <f ca="1">RAND()</f>
        <v>8.3967943648633137E-2</v>
      </c>
      <c r="CS1" s="11">
        <f t="shared" ref="CS1:CS10" ca="1" si="13">RANK(CR1,$CR$1:$CR$106,)</f>
        <v>8</v>
      </c>
      <c r="CT1" s="5"/>
      <c r="CU1" s="5">
        <v>1</v>
      </c>
      <c r="CV1" s="1">
        <v>0</v>
      </c>
      <c r="CW1" s="1">
        <v>0</v>
      </c>
      <c r="CX1" s="12" t="s">
        <v>13</v>
      </c>
      <c r="CY1" s="10">
        <f ca="1">RAND()</f>
        <v>0.14673714808183036</v>
      </c>
      <c r="CZ1" s="11">
        <f t="shared" ref="CZ1:CZ64" ca="1" si="14">RANK(CY1,$CY$1:$CY$100,)</f>
        <v>71</v>
      </c>
      <c r="DA1" s="5"/>
      <c r="DB1" s="5">
        <v>1</v>
      </c>
      <c r="DC1" s="1">
        <v>1</v>
      </c>
      <c r="DD1" s="1">
        <v>1</v>
      </c>
      <c r="DE1" s="9" t="s">
        <v>14</v>
      </c>
      <c r="DF1" s="10">
        <f ca="1">RAND()</f>
        <v>0.22546202790687464</v>
      </c>
      <c r="DG1" s="11">
        <f t="shared" ref="DG1:DG64" ca="1" si="15">RANK(DF1,$DF$1:$DF$100,)</f>
        <v>73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3" t="s">
        <v>0</v>
      </c>
      <c r="C2" s="114"/>
      <c r="D2" s="114"/>
      <c r="E2" s="114"/>
      <c r="F2" s="114"/>
      <c r="G2" s="114"/>
      <c r="H2" s="114"/>
      <c r="I2" s="115"/>
      <c r="J2" s="113" t="s">
        <v>41</v>
      </c>
      <c r="K2" s="114"/>
      <c r="L2" s="114"/>
      <c r="M2" s="114"/>
      <c r="N2" s="116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5"/>
      <c r="AG2" s="3" t="str">
        <f t="shared" ca="1" si="0"/>
        <v>D</v>
      </c>
      <c r="AH2" s="3"/>
      <c r="AI2" s="5" t="s">
        <v>4</v>
      </c>
      <c r="AJ2" s="6">
        <f t="shared" ref="AJ2:AJ9" ca="1" si="16">AT2*AP2</f>
        <v>0.41000000000000003</v>
      </c>
      <c r="AK2" s="6" t="str">
        <f t="shared" si="1"/>
        <v>×</v>
      </c>
      <c r="AL2" s="6">
        <f t="shared" ca="1" si="1"/>
        <v>88</v>
      </c>
      <c r="AM2" s="6" t="str">
        <f t="shared" si="1"/>
        <v>＝</v>
      </c>
      <c r="AN2" s="78">
        <f t="shared" ref="AN2:AN9" ca="1" si="17">AX2*AP2</f>
        <v>36.08</v>
      </c>
      <c r="AO2" s="5"/>
      <c r="AP2" s="76">
        <f t="shared" ref="AP2:AP9" ca="1" si="18">IF(AQ2=1,1/10,1/100)</f>
        <v>0.01</v>
      </c>
      <c r="AQ2" s="77">
        <f t="shared" ca="1" si="2"/>
        <v>2</v>
      </c>
      <c r="AS2" s="5" t="s">
        <v>4</v>
      </c>
      <c r="AT2" s="6">
        <f t="shared" ca="1" si="3"/>
        <v>41</v>
      </c>
      <c r="AU2" s="6" t="s">
        <v>1</v>
      </c>
      <c r="AV2" s="6">
        <f t="shared" ca="1" si="4"/>
        <v>88</v>
      </c>
      <c r="AW2" s="6" t="s">
        <v>3</v>
      </c>
      <c r="AX2" s="6">
        <f t="shared" ref="AX2:AX9" ca="1" si="19">AT2*AV2</f>
        <v>3608</v>
      </c>
      <c r="AY2" s="5"/>
      <c r="AZ2" s="6">
        <f t="shared" ref="AZ2:AZ9" ca="1" si="20">BO2</f>
        <v>0</v>
      </c>
      <c r="BA2" s="7">
        <f t="shared" ca="1" si="5"/>
        <v>4</v>
      </c>
      <c r="BB2" s="8">
        <f t="shared" ref="BB2:BB9" ca="1" si="21">IF(AND(BO2=0,BP2=0,BQ2=0),RANDBETWEEN(2,9),BQ2)</f>
        <v>1</v>
      </c>
      <c r="BC2" s="5"/>
      <c r="BD2" s="6">
        <f t="shared" ca="1" si="6"/>
        <v>0</v>
      </c>
      <c r="BE2" s="7">
        <f t="shared" ca="1" si="6"/>
        <v>8</v>
      </c>
      <c r="BF2" s="8">
        <f t="shared" ref="BF2:BF9" ca="1" si="22">IF(AND(BS2=0,BT2=0,BU2=0),RANDBETWEEN(2,9),BU2)</f>
        <v>8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3</v>
      </c>
      <c r="BK2" s="6">
        <f t="shared" ref="BK2:BK9" ca="1" si="26">MOD(ROUNDDOWN($AX2/100,0),10)</f>
        <v>6</v>
      </c>
      <c r="BL2" s="6">
        <f t="shared" ref="BL2:BL9" ca="1" si="27">MOD(ROUNDDOWN($AX2/10,0),10)</f>
        <v>0</v>
      </c>
      <c r="BM2" s="6">
        <f t="shared" ref="BM2:BM9" ca="1" si="28">MOD(ROUNDDOWN($AX2/1,0),10)</f>
        <v>8</v>
      </c>
      <c r="BO2" s="6">
        <f t="shared" ca="1" si="7"/>
        <v>0</v>
      </c>
      <c r="BP2" s="6">
        <f t="shared" ca="1" si="8"/>
        <v>4</v>
      </c>
      <c r="BQ2" s="6">
        <f t="shared" ca="1" si="9"/>
        <v>1</v>
      </c>
      <c r="BR2" s="5"/>
      <c r="BS2" s="6">
        <f t="shared" ca="1" si="10"/>
        <v>0</v>
      </c>
      <c r="BT2" s="6">
        <f t="shared" ca="1" si="11"/>
        <v>8</v>
      </c>
      <c r="BU2" s="6">
        <f t="shared" ca="1" si="12"/>
        <v>8</v>
      </c>
      <c r="CR2" s="10">
        <f t="shared" ref="CR2:CR10" ca="1" si="29">RAND()</f>
        <v>4.466636922212186E-2</v>
      </c>
      <c r="CS2" s="11">
        <f t="shared" ca="1" si="13"/>
        <v>9</v>
      </c>
      <c r="CT2" s="5"/>
      <c r="CU2" s="5">
        <v>2</v>
      </c>
      <c r="CV2" s="1">
        <v>0</v>
      </c>
      <c r="CW2" s="1">
        <v>0</v>
      </c>
      <c r="CX2" s="5"/>
      <c r="CY2" s="10">
        <f t="shared" ref="CY2:CY65" ca="1" si="30">RAND()</f>
        <v>0.53498014624990087</v>
      </c>
      <c r="CZ2" s="11">
        <f t="shared" ca="1" si="14"/>
        <v>35</v>
      </c>
      <c r="DA2" s="5"/>
      <c r="DB2" s="5">
        <v>2</v>
      </c>
      <c r="DC2" s="1">
        <v>1</v>
      </c>
      <c r="DD2" s="1">
        <v>2</v>
      </c>
      <c r="DF2" s="10">
        <f t="shared" ref="DF2:DF65" ca="1" si="31">RAND()</f>
        <v>0.9415127967900091</v>
      </c>
      <c r="DG2" s="11">
        <f t="shared" ca="1" si="15"/>
        <v>9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D</v>
      </c>
      <c r="AH3" s="3"/>
      <c r="AI3" s="5" t="s">
        <v>5</v>
      </c>
      <c r="AJ3" s="6">
        <f t="shared" ca="1" si="16"/>
        <v>0.64</v>
      </c>
      <c r="AK3" s="6" t="str">
        <f t="shared" si="1"/>
        <v>×</v>
      </c>
      <c r="AL3" s="6">
        <f t="shared" ca="1" si="1"/>
        <v>31</v>
      </c>
      <c r="AM3" s="6" t="str">
        <f t="shared" si="1"/>
        <v>＝</v>
      </c>
      <c r="AN3" s="78">
        <f t="shared" ca="1" si="17"/>
        <v>19.84</v>
      </c>
      <c r="AO3" s="5"/>
      <c r="AP3" s="76">
        <f t="shared" ca="1" si="18"/>
        <v>0.01</v>
      </c>
      <c r="AQ3" s="77">
        <f t="shared" ca="1" si="2"/>
        <v>2</v>
      </c>
      <c r="AS3" s="5" t="s">
        <v>5</v>
      </c>
      <c r="AT3" s="6">
        <f t="shared" ca="1" si="3"/>
        <v>64</v>
      </c>
      <c r="AU3" s="6" t="s">
        <v>1</v>
      </c>
      <c r="AV3" s="6">
        <f t="shared" ca="1" si="4"/>
        <v>31</v>
      </c>
      <c r="AW3" s="6" t="s">
        <v>3</v>
      </c>
      <c r="AX3" s="6">
        <f t="shared" ca="1" si="19"/>
        <v>1984</v>
      </c>
      <c r="AY3" s="5"/>
      <c r="AZ3" s="6">
        <f t="shared" ca="1" si="20"/>
        <v>0</v>
      </c>
      <c r="BA3" s="7">
        <f t="shared" ca="1" si="5"/>
        <v>6</v>
      </c>
      <c r="BB3" s="8">
        <f t="shared" ca="1" si="21"/>
        <v>4</v>
      </c>
      <c r="BC3" s="5"/>
      <c r="BD3" s="6">
        <f t="shared" ca="1" si="6"/>
        <v>0</v>
      </c>
      <c r="BE3" s="7">
        <f t="shared" ca="1" si="6"/>
        <v>3</v>
      </c>
      <c r="BF3" s="8">
        <f t="shared" ca="1" si="22"/>
        <v>1</v>
      </c>
      <c r="BH3" s="6">
        <f t="shared" ca="1" si="23"/>
        <v>0</v>
      </c>
      <c r="BI3" s="6">
        <f t="shared" ca="1" si="24"/>
        <v>0</v>
      </c>
      <c r="BJ3" s="6">
        <f t="shared" ca="1" si="25"/>
        <v>1</v>
      </c>
      <c r="BK3" s="6">
        <f t="shared" ca="1" si="26"/>
        <v>9</v>
      </c>
      <c r="BL3" s="6">
        <f t="shared" ca="1" si="27"/>
        <v>8</v>
      </c>
      <c r="BM3" s="6">
        <f t="shared" ca="1" si="28"/>
        <v>4</v>
      </c>
      <c r="BO3" s="6">
        <f t="shared" ca="1" si="7"/>
        <v>0</v>
      </c>
      <c r="BP3" s="6">
        <f t="shared" ca="1" si="8"/>
        <v>6</v>
      </c>
      <c r="BQ3" s="6">
        <f t="shared" ca="1" si="9"/>
        <v>4</v>
      </c>
      <c r="BR3" s="5"/>
      <c r="BS3" s="6">
        <f t="shared" ca="1" si="10"/>
        <v>0</v>
      </c>
      <c r="BT3" s="6">
        <f t="shared" ca="1" si="11"/>
        <v>3</v>
      </c>
      <c r="BU3" s="6">
        <f t="shared" ca="1" si="12"/>
        <v>1</v>
      </c>
      <c r="CR3" s="10">
        <f t="shared" ca="1" si="29"/>
        <v>1.1919953246839032E-2</v>
      </c>
      <c r="CS3" s="11">
        <f t="shared" ca="1" si="13"/>
        <v>10</v>
      </c>
      <c r="CT3" s="5"/>
      <c r="CU3" s="5">
        <v>3</v>
      </c>
      <c r="CV3" s="1">
        <v>0</v>
      </c>
      <c r="CW3" s="1">
        <v>0</v>
      </c>
      <c r="CX3" s="5"/>
      <c r="CY3" s="10">
        <f t="shared" ca="1" si="30"/>
        <v>0.39269549135568094</v>
      </c>
      <c r="CZ3" s="11">
        <f t="shared" ca="1" si="14"/>
        <v>48</v>
      </c>
      <c r="DA3" s="5"/>
      <c r="DB3" s="5">
        <v>3</v>
      </c>
      <c r="DC3" s="1">
        <v>1</v>
      </c>
      <c r="DD3" s="1">
        <v>3</v>
      </c>
      <c r="DF3" s="10">
        <f t="shared" ca="1" si="31"/>
        <v>0.69648080705727189</v>
      </c>
      <c r="DG3" s="11">
        <f t="shared" ca="1" si="15"/>
        <v>32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D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D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D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D</v>
      </c>
      <c r="AH4" s="3"/>
      <c r="AI4" s="5" t="s">
        <v>6</v>
      </c>
      <c r="AJ4" s="6">
        <f t="shared" ca="1" si="16"/>
        <v>0.27</v>
      </c>
      <c r="AK4" s="6" t="str">
        <f t="shared" si="1"/>
        <v>×</v>
      </c>
      <c r="AL4" s="6">
        <f t="shared" ca="1" si="1"/>
        <v>42</v>
      </c>
      <c r="AM4" s="6" t="str">
        <f t="shared" si="1"/>
        <v>＝</v>
      </c>
      <c r="AN4" s="78">
        <f t="shared" ca="1" si="17"/>
        <v>11.34</v>
      </c>
      <c r="AO4" s="5"/>
      <c r="AP4" s="76">
        <f t="shared" ca="1" si="18"/>
        <v>0.01</v>
      </c>
      <c r="AQ4" s="77">
        <f t="shared" ca="1" si="2"/>
        <v>2</v>
      </c>
      <c r="AS4" s="5" t="s">
        <v>6</v>
      </c>
      <c r="AT4" s="6">
        <f t="shared" ca="1" si="3"/>
        <v>27</v>
      </c>
      <c r="AU4" s="6" t="s">
        <v>1</v>
      </c>
      <c r="AV4" s="6">
        <f t="shared" ca="1" si="4"/>
        <v>42</v>
      </c>
      <c r="AW4" s="6" t="s">
        <v>3</v>
      </c>
      <c r="AX4" s="6">
        <f t="shared" ca="1" si="19"/>
        <v>1134</v>
      </c>
      <c r="AY4" s="5"/>
      <c r="AZ4" s="6">
        <f t="shared" ca="1" si="20"/>
        <v>0</v>
      </c>
      <c r="BA4" s="7">
        <f t="shared" ca="1" si="5"/>
        <v>2</v>
      </c>
      <c r="BB4" s="8">
        <f t="shared" ca="1" si="21"/>
        <v>7</v>
      </c>
      <c r="BC4" s="5"/>
      <c r="BD4" s="6">
        <f t="shared" ca="1" si="6"/>
        <v>0</v>
      </c>
      <c r="BE4" s="7">
        <f t="shared" ca="1" si="6"/>
        <v>4</v>
      </c>
      <c r="BF4" s="8">
        <f t="shared" ca="1" si="22"/>
        <v>2</v>
      </c>
      <c r="BH4" s="6">
        <f t="shared" ca="1" si="23"/>
        <v>0</v>
      </c>
      <c r="BI4" s="6">
        <f t="shared" ca="1" si="24"/>
        <v>0</v>
      </c>
      <c r="BJ4" s="6">
        <f t="shared" ca="1" si="25"/>
        <v>1</v>
      </c>
      <c r="BK4" s="6">
        <f t="shared" ca="1" si="26"/>
        <v>1</v>
      </c>
      <c r="BL4" s="6">
        <f t="shared" ca="1" si="27"/>
        <v>3</v>
      </c>
      <c r="BM4" s="6">
        <f t="shared" ca="1" si="28"/>
        <v>4</v>
      </c>
      <c r="BO4" s="6">
        <f t="shared" ca="1" si="7"/>
        <v>0</v>
      </c>
      <c r="BP4" s="6">
        <f t="shared" ca="1" si="8"/>
        <v>2</v>
      </c>
      <c r="BQ4" s="6">
        <f t="shared" ca="1" si="9"/>
        <v>7</v>
      </c>
      <c r="BR4" s="5"/>
      <c r="BS4" s="6">
        <f t="shared" ca="1" si="10"/>
        <v>0</v>
      </c>
      <c r="BT4" s="6">
        <f t="shared" ca="1" si="11"/>
        <v>4</v>
      </c>
      <c r="BU4" s="6">
        <f t="shared" ca="1" si="12"/>
        <v>2</v>
      </c>
      <c r="CR4" s="10">
        <f t="shared" ca="1" si="29"/>
        <v>0.55421523256339655</v>
      </c>
      <c r="CS4" s="11">
        <f t="shared" ca="1" si="13"/>
        <v>5</v>
      </c>
      <c r="CT4" s="5"/>
      <c r="CU4" s="5">
        <v>4</v>
      </c>
      <c r="CV4" s="1">
        <v>0</v>
      </c>
      <c r="CW4" s="1">
        <v>0</v>
      </c>
      <c r="CX4" s="5"/>
      <c r="CY4" s="10">
        <f t="shared" ca="1" si="30"/>
        <v>0.85801832873120043</v>
      </c>
      <c r="CZ4" s="11">
        <f t="shared" ca="1" si="14"/>
        <v>13</v>
      </c>
      <c r="DA4" s="5"/>
      <c r="DB4" s="5">
        <v>4</v>
      </c>
      <c r="DC4" s="1">
        <v>1</v>
      </c>
      <c r="DD4" s="1">
        <v>4</v>
      </c>
      <c r="DF4" s="10">
        <f t="shared" ca="1" si="31"/>
        <v>0.34148550938637756</v>
      </c>
      <c r="DG4" s="11">
        <f t="shared" ca="1" si="15"/>
        <v>63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19" t="str">
        <f ca="1">AJ1&amp;AK1&amp;AL1&amp;AM1</f>
        <v>0.88×82＝</v>
      </c>
      <c r="C5" s="120"/>
      <c r="D5" s="120"/>
      <c r="E5" s="120"/>
      <c r="F5" s="120"/>
      <c r="G5" s="117">
        <f ca="1">AN1</f>
        <v>72.16</v>
      </c>
      <c r="H5" s="117"/>
      <c r="I5" s="118"/>
      <c r="J5" s="22"/>
      <c r="K5" s="21"/>
      <c r="L5" s="119" t="str">
        <f ca="1">AJ2&amp;AK2&amp;AL2&amp;AM2</f>
        <v>0.41×88＝</v>
      </c>
      <c r="M5" s="120"/>
      <c r="N5" s="120"/>
      <c r="O5" s="120"/>
      <c r="P5" s="120"/>
      <c r="Q5" s="117">
        <f ca="1">AN2</f>
        <v>36.08</v>
      </c>
      <c r="R5" s="117"/>
      <c r="S5" s="118"/>
      <c r="T5" s="22"/>
      <c r="U5" s="21"/>
      <c r="V5" s="119" t="str">
        <f ca="1">AJ3&amp;AK3&amp;AL3&amp;AM3</f>
        <v>0.64×31＝</v>
      </c>
      <c r="W5" s="120"/>
      <c r="X5" s="120"/>
      <c r="Y5" s="120"/>
      <c r="Z5" s="120"/>
      <c r="AA5" s="117">
        <f ca="1">AN3</f>
        <v>19.84</v>
      </c>
      <c r="AB5" s="117"/>
      <c r="AC5" s="118"/>
      <c r="AD5" s="23"/>
      <c r="AG5" s="3" t="str">
        <f t="shared" ca="1" si="0"/>
        <v>D</v>
      </c>
      <c r="AH5" s="3"/>
      <c r="AI5" s="5" t="s">
        <v>7</v>
      </c>
      <c r="AJ5" s="6">
        <f t="shared" ca="1" si="16"/>
        <v>0.82000000000000006</v>
      </c>
      <c r="AK5" s="6" t="str">
        <f t="shared" si="1"/>
        <v>×</v>
      </c>
      <c r="AL5" s="6">
        <f t="shared" ca="1" si="1"/>
        <v>38</v>
      </c>
      <c r="AM5" s="6" t="str">
        <f t="shared" si="1"/>
        <v>＝</v>
      </c>
      <c r="AN5" s="78">
        <f t="shared" ca="1" si="17"/>
        <v>31.16</v>
      </c>
      <c r="AO5" s="5"/>
      <c r="AP5" s="76">
        <f t="shared" ca="1" si="18"/>
        <v>0.01</v>
      </c>
      <c r="AQ5" s="77">
        <f t="shared" ca="1" si="2"/>
        <v>2</v>
      </c>
      <c r="AS5" s="5" t="s">
        <v>7</v>
      </c>
      <c r="AT5" s="6">
        <f t="shared" ca="1" si="3"/>
        <v>82</v>
      </c>
      <c r="AU5" s="6" t="s">
        <v>1</v>
      </c>
      <c r="AV5" s="6">
        <f t="shared" ca="1" si="4"/>
        <v>38</v>
      </c>
      <c r="AW5" s="6" t="s">
        <v>3</v>
      </c>
      <c r="AX5" s="6">
        <f t="shared" ca="1" si="19"/>
        <v>3116</v>
      </c>
      <c r="AY5" s="5"/>
      <c r="AZ5" s="6">
        <f t="shared" ca="1" si="20"/>
        <v>0</v>
      </c>
      <c r="BA5" s="7">
        <f t="shared" ca="1" si="5"/>
        <v>8</v>
      </c>
      <c r="BB5" s="8">
        <f t="shared" ca="1" si="21"/>
        <v>2</v>
      </c>
      <c r="BC5" s="5"/>
      <c r="BD5" s="6">
        <f t="shared" ca="1" si="6"/>
        <v>0</v>
      </c>
      <c r="BE5" s="7">
        <f t="shared" ca="1" si="6"/>
        <v>3</v>
      </c>
      <c r="BF5" s="8">
        <f t="shared" ca="1" si="22"/>
        <v>8</v>
      </c>
      <c r="BH5" s="6">
        <f t="shared" ca="1" si="23"/>
        <v>0</v>
      </c>
      <c r="BI5" s="6">
        <f t="shared" ca="1" si="24"/>
        <v>0</v>
      </c>
      <c r="BJ5" s="6">
        <f t="shared" ca="1" si="25"/>
        <v>3</v>
      </c>
      <c r="BK5" s="6">
        <f t="shared" ca="1" si="26"/>
        <v>1</v>
      </c>
      <c r="BL5" s="6">
        <f t="shared" ca="1" si="27"/>
        <v>1</v>
      </c>
      <c r="BM5" s="6">
        <f t="shared" ca="1" si="28"/>
        <v>6</v>
      </c>
      <c r="BO5" s="6">
        <f t="shared" ca="1" si="7"/>
        <v>0</v>
      </c>
      <c r="BP5" s="6">
        <f t="shared" ca="1" si="8"/>
        <v>8</v>
      </c>
      <c r="BQ5" s="6">
        <f t="shared" ca="1" si="9"/>
        <v>2</v>
      </c>
      <c r="BR5" s="5"/>
      <c r="BS5" s="6">
        <f t="shared" ca="1" si="10"/>
        <v>0</v>
      </c>
      <c r="BT5" s="6">
        <f t="shared" ca="1" si="11"/>
        <v>3</v>
      </c>
      <c r="BU5" s="6">
        <f t="shared" ca="1" si="12"/>
        <v>8</v>
      </c>
      <c r="CR5" s="10">
        <f t="shared" ca="1" si="29"/>
        <v>0.80305322666359724</v>
      </c>
      <c r="CS5" s="11">
        <f t="shared" ca="1" si="13"/>
        <v>3</v>
      </c>
      <c r="CT5" s="5"/>
      <c r="CU5" s="5">
        <v>5</v>
      </c>
      <c r="CV5" s="1">
        <v>0</v>
      </c>
      <c r="CW5" s="1">
        <v>0</v>
      </c>
      <c r="CX5" s="5"/>
      <c r="CY5" s="10">
        <f t="shared" ca="1" si="30"/>
        <v>0.19216826242392682</v>
      </c>
      <c r="CZ5" s="11">
        <f t="shared" ca="1" si="14"/>
        <v>66</v>
      </c>
      <c r="DA5" s="5"/>
      <c r="DB5" s="5">
        <v>5</v>
      </c>
      <c r="DC5" s="1">
        <v>1</v>
      </c>
      <c r="DD5" s="1">
        <v>5</v>
      </c>
      <c r="DF5" s="10">
        <f t="shared" ca="1" si="31"/>
        <v>0.83812419898321378</v>
      </c>
      <c r="DG5" s="11">
        <f t="shared" ca="1" si="15"/>
        <v>19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D</v>
      </c>
      <c r="AH6" s="3"/>
      <c r="AI6" s="5" t="s">
        <v>8</v>
      </c>
      <c r="AJ6" s="6">
        <f t="shared" ca="1" si="16"/>
        <v>0.57999999999999996</v>
      </c>
      <c r="AK6" s="6" t="str">
        <f t="shared" si="1"/>
        <v>×</v>
      </c>
      <c r="AL6" s="6">
        <f t="shared" ca="1" si="1"/>
        <v>31</v>
      </c>
      <c r="AM6" s="6" t="str">
        <f t="shared" si="1"/>
        <v>＝</v>
      </c>
      <c r="AN6" s="78">
        <f t="shared" ca="1" si="17"/>
        <v>17.98</v>
      </c>
      <c r="AO6" s="5"/>
      <c r="AP6" s="76">
        <f t="shared" ca="1" si="18"/>
        <v>0.01</v>
      </c>
      <c r="AQ6" s="77">
        <f t="shared" ca="1" si="2"/>
        <v>2</v>
      </c>
      <c r="AS6" s="5" t="s">
        <v>8</v>
      </c>
      <c r="AT6" s="6">
        <f t="shared" ca="1" si="3"/>
        <v>58</v>
      </c>
      <c r="AU6" s="6" t="s">
        <v>1</v>
      </c>
      <c r="AV6" s="6">
        <f t="shared" ca="1" si="4"/>
        <v>31</v>
      </c>
      <c r="AW6" s="6" t="s">
        <v>3</v>
      </c>
      <c r="AX6" s="6">
        <f t="shared" ca="1" si="19"/>
        <v>1798</v>
      </c>
      <c r="AY6" s="5"/>
      <c r="AZ6" s="6">
        <f t="shared" ca="1" si="20"/>
        <v>0</v>
      </c>
      <c r="BA6" s="7">
        <f t="shared" ca="1" si="5"/>
        <v>5</v>
      </c>
      <c r="BB6" s="8">
        <f t="shared" ca="1" si="21"/>
        <v>8</v>
      </c>
      <c r="BC6" s="5"/>
      <c r="BD6" s="6">
        <f t="shared" ca="1" si="6"/>
        <v>0</v>
      </c>
      <c r="BE6" s="7">
        <f t="shared" ca="1" si="6"/>
        <v>3</v>
      </c>
      <c r="BF6" s="8">
        <f t="shared" ca="1" si="22"/>
        <v>1</v>
      </c>
      <c r="BH6" s="6">
        <f t="shared" ca="1" si="23"/>
        <v>0</v>
      </c>
      <c r="BI6" s="6">
        <f t="shared" ca="1" si="24"/>
        <v>0</v>
      </c>
      <c r="BJ6" s="6">
        <f t="shared" ca="1" si="25"/>
        <v>1</v>
      </c>
      <c r="BK6" s="6">
        <f t="shared" ca="1" si="26"/>
        <v>7</v>
      </c>
      <c r="BL6" s="6">
        <f t="shared" ca="1" si="27"/>
        <v>9</v>
      </c>
      <c r="BM6" s="6">
        <f t="shared" ca="1" si="28"/>
        <v>8</v>
      </c>
      <c r="BO6" s="6">
        <f t="shared" ca="1" si="7"/>
        <v>0</v>
      </c>
      <c r="BP6" s="6">
        <f t="shared" ca="1" si="8"/>
        <v>5</v>
      </c>
      <c r="BQ6" s="6">
        <f t="shared" ca="1" si="9"/>
        <v>8</v>
      </c>
      <c r="BR6" s="5"/>
      <c r="BS6" s="6">
        <f t="shared" ca="1" si="10"/>
        <v>0</v>
      </c>
      <c r="BT6" s="6">
        <f t="shared" ca="1" si="11"/>
        <v>3</v>
      </c>
      <c r="BU6" s="6">
        <f t="shared" ca="1" si="12"/>
        <v>1</v>
      </c>
      <c r="CR6" s="10">
        <f t="shared" ca="1" si="29"/>
        <v>8.5804484103000678E-2</v>
      </c>
      <c r="CS6" s="11">
        <f t="shared" ca="1" si="13"/>
        <v>7</v>
      </c>
      <c r="CT6" s="5"/>
      <c r="CU6" s="5">
        <v>6</v>
      </c>
      <c r="CV6" s="1">
        <v>0</v>
      </c>
      <c r="CW6" s="1">
        <v>0</v>
      </c>
      <c r="CX6" s="5"/>
      <c r="CY6" s="10">
        <f t="shared" ca="1" si="30"/>
        <v>0.49391662878388831</v>
      </c>
      <c r="CZ6" s="11">
        <f t="shared" ca="1" si="14"/>
        <v>39</v>
      </c>
      <c r="DA6" s="5"/>
      <c r="DB6" s="5">
        <v>6</v>
      </c>
      <c r="DC6" s="1">
        <v>1</v>
      </c>
      <c r="DD6" s="1">
        <v>6</v>
      </c>
      <c r="DF6" s="10">
        <f t="shared" ca="1" si="31"/>
        <v>0.23647265553644259</v>
      </c>
      <c r="DG6" s="11">
        <f t="shared" ca="1" si="15"/>
        <v>72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108"/>
      <c r="E7" s="109">
        <f ca="1">$AZ1</f>
        <v>0</v>
      </c>
      <c r="F7" s="109" t="str">
        <f ca="1">IF(AQ1=2,".",)</f>
        <v>.</v>
      </c>
      <c r="G7" s="109">
        <f ca="1">$BA1</f>
        <v>8</v>
      </c>
      <c r="H7" s="109">
        <f ca="1">IF(AQ1=1,".",)</f>
        <v>0</v>
      </c>
      <c r="I7" s="109">
        <f ca="1">$BB1</f>
        <v>8</v>
      </c>
      <c r="J7" s="23"/>
      <c r="K7" s="26"/>
      <c r="L7" s="27"/>
      <c r="M7" s="27"/>
      <c r="N7" s="108"/>
      <c r="O7" s="109">
        <f ca="1">$AZ2</f>
        <v>0</v>
      </c>
      <c r="P7" s="109" t="str">
        <f ca="1">IF(AQ2=2,".",)</f>
        <v>.</v>
      </c>
      <c r="Q7" s="109">
        <f ca="1">$BA2</f>
        <v>4</v>
      </c>
      <c r="R7" s="109">
        <f ca="1">IF(AQ2=1,".",)</f>
        <v>0</v>
      </c>
      <c r="S7" s="109">
        <f ca="1">$BB2</f>
        <v>1</v>
      </c>
      <c r="T7" s="23"/>
      <c r="U7" s="26"/>
      <c r="V7" s="27"/>
      <c r="W7" s="27"/>
      <c r="X7" s="108"/>
      <c r="Y7" s="109">
        <f ca="1">$AZ3</f>
        <v>0</v>
      </c>
      <c r="Z7" s="109" t="str">
        <f ca="1">IF(AQ3=2,".",)</f>
        <v>.</v>
      </c>
      <c r="AA7" s="109">
        <f ca="1">$BA3</f>
        <v>6</v>
      </c>
      <c r="AB7" s="109">
        <f ca="1">IF(AQ3=1,".",)</f>
        <v>0</v>
      </c>
      <c r="AC7" s="109">
        <f ca="1">$BB3</f>
        <v>4</v>
      </c>
      <c r="AD7" s="23"/>
      <c r="AG7" s="3" t="str">
        <f t="shared" ca="1" si="0"/>
        <v>D</v>
      </c>
      <c r="AH7" s="3"/>
      <c r="AI7" s="5" t="s">
        <v>9</v>
      </c>
      <c r="AJ7" s="6">
        <f t="shared" ca="1" si="16"/>
        <v>0.55000000000000004</v>
      </c>
      <c r="AK7" s="6" t="str">
        <f t="shared" si="1"/>
        <v>×</v>
      </c>
      <c r="AL7" s="6">
        <f t="shared" ca="1" si="1"/>
        <v>55</v>
      </c>
      <c r="AM7" s="6" t="str">
        <f t="shared" si="1"/>
        <v>＝</v>
      </c>
      <c r="AN7" s="78">
        <f t="shared" ca="1" si="17"/>
        <v>30.25</v>
      </c>
      <c r="AO7" s="5"/>
      <c r="AP7" s="76">
        <f t="shared" ca="1" si="18"/>
        <v>0.01</v>
      </c>
      <c r="AQ7" s="77">
        <f t="shared" ca="1" si="2"/>
        <v>2</v>
      </c>
      <c r="AS7" s="5" t="s">
        <v>9</v>
      </c>
      <c r="AT7" s="6">
        <f t="shared" ca="1" si="3"/>
        <v>55</v>
      </c>
      <c r="AU7" s="6" t="s">
        <v>1</v>
      </c>
      <c r="AV7" s="6">
        <f t="shared" ca="1" si="4"/>
        <v>55</v>
      </c>
      <c r="AW7" s="6" t="s">
        <v>3</v>
      </c>
      <c r="AX7" s="6">
        <f t="shared" ca="1" si="19"/>
        <v>3025</v>
      </c>
      <c r="AY7" s="5"/>
      <c r="AZ7" s="6">
        <f t="shared" ca="1" si="20"/>
        <v>0</v>
      </c>
      <c r="BA7" s="7">
        <f t="shared" ca="1" si="5"/>
        <v>5</v>
      </c>
      <c r="BB7" s="8">
        <f t="shared" ca="1" si="21"/>
        <v>5</v>
      </c>
      <c r="BC7" s="5"/>
      <c r="BD7" s="6">
        <f t="shared" ca="1" si="6"/>
        <v>0</v>
      </c>
      <c r="BE7" s="7">
        <f t="shared" ca="1" si="6"/>
        <v>5</v>
      </c>
      <c r="BF7" s="8">
        <f t="shared" ca="1" si="22"/>
        <v>5</v>
      </c>
      <c r="BH7" s="6">
        <f t="shared" ca="1" si="23"/>
        <v>0</v>
      </c>
      <c r="BI7" s="6">
        <f t="shared" ca="1" si="24"/>
        <v>0</v>
      </c>
      <c r="BJ7" s="6">
        <f t="shared" ca="1" si="25"/>
        <v>3</v>
      </c>
      <c r="BK7" s="6">
        <f t="shared" ca="1" si="26"/>
        <v>0</v>
      </c>
      <c r="BL7" s="6">
        <f t="shared" ca="1" si="27"/>
        <v>2</v>
      </c>
      <c r="BM7" s="6">
        <f t="shared" ca="1" si="28"/>
        <v>5</v>
      </c>
      <c r="BO7" s="6">
        <f t="shared" ca="1" si="7"/>
        <v>0</v>
      </c>
      <c r="BP7" s="6">
        <f t="shared" ca="1" si="8"/>
        <v>5</v>
      </c>
      <c r="BQ7" s="6">
        <f t="shared" ca="1" si="9"/>
        <v>5</v>
      </c>
      <c r="BR7" s="5"/>
      <c r="BS7" s="6">
        <f t="shared" ca="1" si="10"/>
        <v>0</v>
      </c>
      <c r="BT7" s="6">
        <f t="shared" ca="1" si="11"/>
        <v>5</v>
      </c>
      <c r="BU7" s="6">
        <f t="shared" ca="1" si="12"/>
        <v>5</v>
      </c>
      <c r="CR7" s="10">
        <f t="shared" ca="1" si="29"/>
        <v>0.98043872346206695</v>
      </c>
      <c r="CS7" s="11">
        <f t="shared" ca="1" si="13"/>
        <v>1</v>
      </c>
      <c r="CT7" s="5"/>
      <c r="CU7" s="5">
        <v>7</v>
      </c>
      <c r="CV7" s="1">
        <v>0</v>
      </c>
      <c r="CW7" s="1">
        <v>0</v>
      </c>
      <c r="CX7" s="5"/>
      <c r="CY7" s="10">
        <f t="shared" ca="1" si="30"/>
        <v>0.46849530469112732</v>
      </c>
      <c r="CZ7" s="11">
        <f t="shared" ca="1" si="14"/>
        <v>41</v>
      </c>
      <c r="DA7" s="5"/>
      <c r="DB7" s="5">
        <v>7</v>
      </c>
      <c r="DC7" s="1">
        <v>1</v>
      </c>
      <c r="DD7" s="1">
        <v>7</v>
      </c>
      <c r="DF7" s="10">
        <f t="shared" ca="1" si="31"/>
        <v>0.54902539420868723</v>
      </c>
      <c r="DG7" s="11">
        <f t="shared" ca="1" si="15"/>
        <v>46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0"/>
      <c r="C8" s="30"/>
      <c r="D8" s="110" t="s">
        <v>1</v>
      </c>
      <c r="E8" s="109"/>
      <c r="F8" s="109"/>
      <c r="G8" s="109">
        <f ca="1">$BE1</f>
        <v>8</v>
      </c>
      <c r="H8" s="109"/>
      <c r="I8" s="109">
        <f ca="1">$BF1</f>
        <v>2</v>
      </c>
      <c r="J8" s="23"/>
      <c r="K8" s="26"/>
      <c r="L8" s="30"/>
      <c r="M8" s="30"/>
      <c r="N8" s="110" t="s">
        <v>1</v>
      </c>
      <c r="O8" s="109"/>
      <c r="P8" s="109"/>
      <c r="Q8" s="109">
        <f ca="1">$BE2</f>
        <v>8</v>
      </c>
      <c r="R8" s="109"/>
      <c r="S8" s="109">
        <f ca="1">$BF2</f>
        <v>8</v>
      </c>
      <c r="T8" s="23"/>
      <c r="U8" s="26"/>
      <c r="V8" s="30"/>
      <c r="W8" s="30"/>
      <c r="X8" s="110" t="s">
        <v>1</v>
      </c>
      <c r="Y8" s="109"/>
      <c r="Z8" s="109"/>
      <c r="AA8" s="109">
        <f ca="1">$BE3</f>
        <v>3</v>
      </c>
      <c r="AB8" s="109"/>
      <c r="AC8" s="109">
        <f ca="1">$BF3</f>
        <v>1</v>
      </c>
      <c r="AD8" s="23"/>
      <c r="AG8" s="3" t="str">
        <f t="shared" ca="1" si="0"/>
        <v>D</v>
      </c>
      <c r="AH8" s="3"/>
      <c r="AI8" s="5" t="s">
        <v>10</v>
      </c>
      <c r="AJ8" s="6">
        <f t="shared" ca="1" si="16"/>
        <v>0.73</v>
      </c>
      <c r="AK8" s="6" t="str">
        <f t="shared" si="1"/>
        <v>×</v>
      </c>
      <c r="AL8" s="6">
        <f t="shared" ca="1" si="1"/>
        <v>92</v>
      </c>
      <c r="AM8" s="6" t="str">
        <f t="shared" si="1"/>
        <v>＝</v>
      </c>
      <c r="AN8" s="78">
        <f t="shared" ca="1" si="17"/>
        <v>67.16</v>
      </c>
      <c r="AO8" s="5"/>
      <c r="AP8" s="76">
        <f t="shared" ca="1" si="18"/>
        <v>0.01</v>
      </c>
      <c r="AQ8" s="77">
        <f t="shared" ca="1" si="2"/>
        <v>2</v>
      </c>
      <c r="AS8" s="5" t="s">
        <v>10</v>
      </c>
      <c r="AT8" s="6">
        <f t="shared" ca="1" si="3"/>
        <v>73</v>
      </c>
      <c r="AU8" s="6" t="s">
        <v>1</v>
      </c>
      <c r="AV8" s="6">
        <f t="shared" ca="1" si="4"/>
        <v>92</v>
      </c>
      <c r="AW8" s="6" t="s">
        <v>3</v>
      </c>
      <c r="AX8" s="6">
        <f t="shared" ca="1" si="19"/>
        <v>6716</v>
      </c>
      <c r="AY8" s="5"/>
      <c r="AZ8" s="6">
        <f t="shared" ca="1" si="20"/>
        <v>0</v>
      </c>
      <c r="BA8" s="7">
        <f t="shared" ca="1" si="5"/>
        <v>7</v>
      </c>
      <c r="BB8" s="8">
        <f t="shared" ca="1" si="21"/>
        <v>3</v>
      </c>
      <c r="BC8" s="5"/>
      <c r="BD8" s="6">
        <f t="shared" ca="1" si="6"/>
        <v>0</v>
      </c>
      <c r="BE8" s="7">
        <f t="shared" ca="1" si="6"/>
        <v>9</v>
      </c>
      <c r="BF8" s="8">
        <f t="shared" ca="1" si="22"/>
        <v>2</v>
      </c>
      <c r="BH8" s="6">
        <f t="shared" ca="1" si="23"/>
        <v>0</v>
      </c>
      <c r="BI8" s="6">
        <f t="shared" ca="1" si="24"/>
        <v>0</v>
      </c>
      <c r="BJ8" s="6">
        <f t="shared" ca="1" si="25"/>
        <v>6</v>
      </c>
      <c r="BK8" s="6">
        <f t="shared" ca="1" si="26"/>
        <v>7</v>
      </c>
      <c r="BL8" s="6">
        <f t="shared" ca="1" si="27"/>
        <v>1</v>
      </c>
      <c r="BM8" s="6">
        <f t="shared" ca="1" si="28"/>
        <v>6</v>
      </c>
      <c r="BO8" s="6">
        <f t="shared" ca="1" si="7"/>
        <v>0</v>
      </c>
      <c r="BP8" s="6">
        <f t="shared" ca="1" si="8"/>
        <v>7</v>
      </c>
      <c r="BQ8" s="6">
        <f t="shared" ca="1" si="9"/>
        <v>3</v>
      </c>
      <c r="BR8" s="5"/>
      <c r="BS8" s="6">
        <f t="shared" ca="1" si="10"/>
        <v>0</v>
      </c>
      <c r="BT8" s="6">
        <f t="shared" ca="1" si="11"/>
        <v>9</v>
      </c>
      <c r="BU8" s="6">
        <f t="shared" ca="1" si="12"/>
        <v>2</v>
      </c>
      <c r="CR8" s="10">
        <f t="shared" ca="1" si="29"/>
        <v>0.95268593504035581</v>
      </c>
      <c r="CS8" s="11">
        <f t="shared" ca="1" si="13"/>
        <v>2</v>
      </c>
      <c r="CT8" s="5"/>
      <c r="CU8" s="5">
        <v>8</v>
      </c>
      <c r="CV8" s="1">
        <v>0</v>
      </c>
      <c r="CW8" s="1">
        <v>0</v>
      </c>
      <c r="CX8" s="5"/>
      <c r="CY8" s="10">
        <f t="shared" ca="1" si="30"/>
        <v>0.21689819978769831</v>
      </c>
      <c r="CZ8" s="11">
        <f t="shared" ca="1" si="14"/>
        <v>63</v>
      </c>
      <c r="DA8" s="5"/>
      <c r="DB8" s="5">
        <v>8</v>
      </c>
      <c r="DC8" s="1">
        <v>1</v>
      </c>
      <c r="DD8" s="1">
        <v>8</v>
      </c>
      <c r="DF8" s="10">
        <f t="shared" ca="1" si="31"/>
        <v>0.78114737944467905</v>
      </c>
      <c r="DG8" s="11">
        <f t="shared" ca="1" si="15"/>
        <v>23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26"/>
      <c r="B9" s="38"/>
      <c r="C9" s="38"/>
      <c r="D9" s="109"/>
      <c r="E9" s="109"/>
      <c r="F9" s="109"/>
      <c r="G9" s="109"/>
      <c r="H9" s="109"/>
      <c r="I9" s="109"/>
      <c r="J9" s="23"/>
      <c r="K9" s="26"/>
      <c r="L9" s="38"/>
      <c r="M9" s="38"/>
      <c r="N9" s="109"/>
      <c r="O9" s="109"/>
      <c r="P9" s="109"/>
      <c r="Q9" s="109"/>
      <c r="R9" s="109"/>
      <c r="S9" s="109"/>
      <c r="T9" s="23"/>
      <c r="U9" s="26"/>
      <c r="V9" s="38"/>
      <c r="W9" s="38"/>
      <c r="X9" s="109"/>
      <c r="Y9" s="109"/>
      <c r="Z9" s="109"/>
      <c r="AA9" s="109"/>
      <c r="AB9" s="109"/>
      <c r="AC9" s="109"/>
      <c r="AD9" s="23"/>
      <c r="AG9" s="3" t="str">
        <f t="shared" ca="1" si="0"/>
        <v>D</v>
      </c>
      <c r="AH9" s="3"/>
      <c r="AI9" s="5" t="s">
        <v>11</v>
      </c>
      <c r="AJ9" s="6">
        <f t="shared" ca="1" si="16"/>
        <v>0.31</v>
      </c>
      <c r="AK9" s="6" t="str">
        <f t="shared" si="1"/>
        <v>×</v>
      </c>
      <c r="AL9" s="6">
        <f t="shared" ca="1" si="1"/>
        <v>86</v>
      </c>
      <c r="AM9" s="6" t="str">
        <f t="shared" si="1"/>
        <v>＝</v>
      </c>
      <c r="AN9" s="78">
        <f t="shared" ca="1" si="17"/>
        <v>26.66</v>
      </c>
      <c r="AO9" s="5"/>
      <c r="AP9" s="76">
        <f t="shared" ca="1" si="18"/>
        <v>0.01</v>
      </c>
      <c r="AQ9" s="77">
        <f t="shared" ca="1" si="2"/>
        <v>2</v>
      </c>
      <c r="AS9" s="5" t="s">
        <v>11</v>
      </c>
      <c r="AT9" s="6">
        <f t="shared" ca="1" si="3"/>
        <v>31</v>
      </c>
      <c r="AU9" s="6" t="s">
        <v>1</v>
      </c>
      <c r="AV9" s="6">
        <f t="shared" ca="1" si="4"/>
        <v>86</v>
      </c>
      <c r="AW9" s="6" t="s">
        <v>3</v>
      </c>
      <c r="AX9" s="6">
        <f t="shared" ca="1" si="19"/>
        <v>2666</v>
      </c>
      <c r="AY9" s="5"/>
      <c r="AZ9" s="6">
        <f t="shared" ca="1" si="20"/>
        <v>0</v>
      </c>
      <c r="BA9" s="7">
        <f t="shared" ca="1" si="5"/>
        <v>3</v>
      </c>
      <c r="BB9" s="8">
        <f t="shared" ca="1" si="21"/>
        <v>1</v>
      </c>
      <c r="BC9" s="5"/>
      <c r="BD9" s="6">
        <f t="shared" ca="1" si="6"/>
        <v>0</v>
      </c>
      <c r="BE9" s="7">
        <f t="shared" ca="1" si="6"/>
        <v>8</v>
      </c>
      <c r="BF9" s="8">
        <f t="shared" ca="1" si="22"/>
        <v>6</v>
      </c>
      <c r="BH9" s="6">
        <f t="shared" ca="1" si="23"/>
        <v>0</v>
      </c>
      <c r="BI9" s="6">
        <f t="shared" ca="1" si="24"/>
        <v>0</v>
      </c>
      <c r="BJ9" s="6">
        <f t="shared" ca="1" si="25"/>
        <v>2</v>
      </c>
      <c r="BK9" s="6">
        <f t="shared" ca="1" si="26"/>
        <v>6</v>
      </c>
      <c r="BL9" s="6">
        <f t="shared" ca="1" si="27"/>
        <v>6</v>
      </c>
      <c r="BM9" s="6">
        <f t="shared" ca="1" si="28"/>
        <v>6</v>
      </c>
      <c r="BO9" s="6">
        <f t="shared" ca="1" si="7"/>
        <v>0</v>
      </c>
      <c r="BP9" s="6">
        <f t="shared" ca="1" si="8"/>
        <v>3</v>
      </c>
      <c r="BQ9" s="6">
        <f t="shared" ca="1" si="9"/>
        <v>1</v>
      </c>
      <c r="BR9" s="5"/>
      <c r="BS9" s="6">
        <f t="shared" ca="1" si="10"/>
        <v>0</v>
      </c>
      <c r="BT9" s="6">
        <f t="shared" ca="1" si="11"/>
        <v>8</v>
      </c>
      <c r="BU9" s="6">
        <f t="shared" ca="1" si="12"/>
        <v>6</v>
      </c>
      <c r="CR9" s="10">
        <f t="shared" ca="1" si="29"/>
        <v>0.35575965782483276</v>
      </c>
      <c r="CS9" s="11">
        <f t="shared" ca="1" si="13"/>
        <v>6</v>
      </c>
      <c r="CT9" s="5"/>
      <c r="CU9" s="5">
        <v>9</v>
      </c>
      <c r="CV9" s="1">
        <v>0</v>
      </c>
      <c r="CW9" s="1">
        <v>0</v>
      </c>
      <c r="CX9" s="5"/>
      <c r="CY9" s="10">
        <f t="shared" ca="1" si="30"/>
        <v>0.6968168185711564</v>
      </c>
      <c r="CZ9" s="11">
        <f t="shared" ca="1" si="14"/>
        <v>26</v>
      </c>
      <c r="DA9" s="5"/>
      <c r="DB9" s="5">
        <v>9</v>
      </c>
      <c r="DC9" s="1">
        <v>1</v>
      </c>
      <c r="DD9" s="1">
        <v>9</v>
      </c>
      <c r="DF9" s="10">
        <f t="shared" ca="1" si="31"/>
        <v>0.94656653055256423</v>
      </c>
      <c r="DG9" s="11">
        <f t="shared" ca="1" si="15"/>
        <v>7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26"/>
      <c r="B10" s="38"/>
      <c r="C10" s="38"/>
      <c r="D10" s="38"/>
      <c r="E10" s="38"/>
      <c r="F10" s="38"/>
      <c r="G10" s="38"/>
      <c r="H10" s="38"/>
      <c r="I10" s="38"/>
      <c r="J10" s="23"/>
      <c r="K10" s="26"/>
      <c r="L10" s="38"/>
      <c r="M10" s="38"/>
      <c r="N10" s="38"/>
      <c r="O10" s="38"/>
      <c r="P10" s="38"/>
      <c r="Q10" s="38"/>
      <c r="R10" s="38"/>
      <c r="S10" s="38"/>
      <c r="T10" s="23"/>
      <c r="U10" s="26"/>
      <c r="V10" s="38"/>
      <c r="W10" s="38"/>
      <c r="X10" s="38"/>
      <c r="Y10" s="38"/>
      <c r="Z10" s="38"/>
      <c r="AA10" s="38"/>
      <c r="AB10" s="38"/>
      <c r="AC10" s="38"/>
      <c r="AD10" s="23"/>
      <c r="BB10" s="39" t="s">
        <v>40</v>
      </c>
      <c r="BF10" s="39" t="s">
        <v>40</v>
      </c>
      <c r="CR10" s="10">
        <f t="shared" ca="1" si="29"/>
        <v>0.66662802612374983</v>
      </c>
      <c r="CS10" s="11">
        <f t="shared" ca="1" si="13"/>
        <v>4</v>
      </c>
      <c r="CT10" s="5"/>
      <c r="CU10" s="5">
        <v>10</v>
      </c>
      <c r="CV10" s="1">
        <v>0</v>
      </c>
      <c r="CW10" s="1">
        <v>0</v>
      </c>
      <c r="CX10" s="5"/>
      <c r="CY10" s="10">
        <f t="shared" ca="1" si="30"/>
        <v>0.96714296752737172</v>
      </c>
      <c r="CZ10" s="11">
        <f t="shared" ca="1" si="14"/>
        <v>4</v>
      </c>
      <c r="DA10" s="5"/>
      <c r="DB10" s="5">
        <v>10</v>
      </c>
      <c r="DC10" s="1">
        <v>2</v>
      </c>
      <c r="DD10" s="1">
        <v>1</v>
      </c>
      <c r="DF10" s="10">
        <f t="shared" ca="1" si="31"/>
        <v>0.51994114857095286</v>
      </c>
      <c r="DG10" s="11">
        <f t="shared" ca="1" si="15"/>
        <v>50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26"/>
      <c r="B11" s="38"/>
      <c r="C11" s="38"/>
      <c r="D11" s="38"/>
      <c r="E11" s="38"/>
      <c r="F11" s="38"/>
      <c r="G11" s="38"/>
      <c r="H11" s="38"/>
      <c r="I11" s="38"/>
      <c r="J11" s="23"/>
      <c r="K11" s="26"/>
      <c r="L11" s="38"/>
      <c r="M11" s="38"/>
      <c r="N11" s="38"/>
      <c r="O11" s="38"/>
      <c r="P11" s="38"/>
      <c r="Q11" s="38"/>
      <c r="R11" s="38"/>
      <c r="S11" s="38"/>
      <c r="T11" s="23"/>
      <c r="U11" s="26"/>
      <c r="V11" s="38"/>
      <c r="W11" s="38"/>
      <c r="X11" s="38"/>
      <c r="Y11" s="38"/>
      <c r="Z11" s="38"/>
      <c r="AA11" s="38"/>
      <c r="AB11" s="38"/>
      <c r="AC11" s="38"/>
      <c r="AD11" s="23"/>
      <c r="AN11" s="2">
        <f ca="1">INT(MOD(SIGN(AN1)*AN1/0.01,10))</f>
        <v>5</v>
      </c>
      <c r="CR11" s="10"/>
      <c r="CS11" s="11"/>
      <c r="CT11" s="5"/>
      <c r="CU11" s="5"/>
      <c r="CV11" s="1"/>
      <c r="CW11" s="1"/>
      <c r="CX11" s="5"/>
      <c r="CY11" s="10">
        <f t="shared" ca="1" si="30"/>
        <v>0.81057519552245605</v>
      </c>
      <c r="CZ11" s="11">
        <f t="shared" ca="1" si="14"/>
        <v>17</v>
      </c>
      <c r="DA11" s="5"/>
      <c r="DB11" s="5">
        <v>11</v>
      </c>
      <c r="DC11" s="1">
        <v>2</v>
      </c>
      <c r="DD11" s="1">
        <v>2</v>
      </c>
      <c r="DF11" s="10">
        <f t="shared" ca="1" si="31"/>
        <v>4.1283804189871876E-2</v>
      </c>
      <c r="DG11" s="11">
        <f t="shared" ca="1" si="15"/>
        <v>89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38"/>
      <c r="C12" s="38"/>
      <c r="D12" s="38"/>
      <c r="E12" s="38"/>
      <c r="F12" s="38"/>
      <c r="G12" s="38"/>
      <c r="H12" s="38"/>
      <c r="I12" s="38"/>
      <c r="J12" s="23"/>
      <c r="K12" s="26"/>
      <c r="L12" s="38"/>
      <c r="M12" s="38"/>
      <c r="N12" s="38"/>
      <c r="O12" s="38"/>
      <c r="P12" s="38"/>
      <c r="Q12" s="38"/>
      <c r="R12" s="38"/>
      <c r="S12" s="38"/>
      <c r="T12" s="23"/>
      <c r="U12" s="26"/>
      <c r="V12" s="38"/>
      <c r="W12" s="38"/>
      <c r="X12" s="38"/>
      <c r="Y12" s="38"/>
      <c r="Z12" s="38"/>
      <c r="AA12" s="38"/>
      <c r="AB12" s="38"/>
      <c r="AC12" s="38"/>
      <c r="AD12" s="23"/>
      <c r="CR12" s="10"/>
      <c r="CS12" s="11"/>
      <c r="CT12" s="5"/>
      <c r="CU12" s="5"/>
      <c r="CV12" s="1"/>
      <c r="CW12" s="1"/>
      <c r="CX12" s="5"/>
      <c r="CY12" s="10">
        <f t="shared" ca="1" si="30"/>
        <v>7.1141705324807236E-2</v>
      </c>
      <c r="CZ12" s="11">
        <f t="shared" ca="1" si="14"/>
        <v>77</v>
      </c>
      <c r="DA12" s="5"/>
      <c r="DB12" s="5">
        <v>12</v>
      </c>
      <c r="DC12" s="1">
        <v>2</v>
      </c>
      <c r="DD12" s="1">
        <v>3</v>
      </c>
      <c r="DF12" s="10">
        <f t="shared" ca="1" si="31"/>
        <v>0.21517549676909598</v>
      </c>
      <c r="DG12" s="11">
        <f t="shared" ca="1" si="15"/>
        <v>74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0"/>
      <c r="B13" s="41"/>
      <c r="C13" s="41"/>
      <c r="D13" s="41"/>
      <c r="E13" s="41"/>
      <c r="F13" s="41"/>
      <c r="G13" s="41"/>
      <c r="H13" s="41"/>
      <c r="I13" s="41"/>
      <c r="J13" s="42"/>
      <c r="K13" s="40"/>
      <c r="L13" s="41"/>
      <c r="M13" s="41"/>
      <c r="N13" s="41"/>
      <c r="O13" s="41"/>
      <c r="P13" s="41"/>
      <c r="Q13" s="41"/>
      <c r="R13" s="41"/>
      <c r="S13" s="41"/>
      <c r="T13" s="42"/>
      <c r="U13" s="40"/>
      <c r="V13" s="41"/>
      <c r="W13" s="43"/>
      <c r="X13" s="43"/>
      <c r="Y13" s="43"/>
      <c r="Z13" s="43"/>
      <c r="AA13" s="43"/>
      <c r="AB13" s="43"/>
      <c r="AC13" s="43"/>
      <c r="AD13" s="44"/>
      <c r="CR13" s="10"/>
      <c r="CS13" s="11"/>
      <c r="CT13" s="5"/>
      <c r="CU13" s="5"/>
      <c r="CV13" s="5"/>
      <c r="CW13" s="5"/>
      <c r="CX13" s="5"/>
      <c r="CY13" s="10">
        <f t="shared" ca="1" si="30"/>
        <v>0.4546881760141922</v>
      </c>
      <c r="CZ13" s="11">
        <f t="shared" ca="1" si="14"/>
        <v>45</v>
      </c>
      <c r="DA13" s="5"/>
      <c r="DB13" s="5">
        <v>13</v>
      </c>
      <c r="DC13" s="1">
        <v>2</v>
      </c>
      <c r="DD13" s="1">
        <v>4</v>
      </c>
      <c r="DF13" s="10">
        <f t="shared" ca="1" si="31"/>
        <v>0.35117048442421783</v>
      </c>
      <c r="DG13" s="11">
        <f t="shared" ca="1" si="15"/>
        <v>62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D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D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D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/>
      <c r="CS14" s="11"/>
      <c r="CT14" s="5"/>
      <c r="CU14" s="5"/>
      <c r="CV14" s="5"/>
      <c r="CW14" s="5"/>
      <c r="CX14" s="5"/>
      <c r="CY14" s="10">
        <f t="shared" ca="1" si="30"/>
        <v>0.11620772696511328</v>
      </c>
      <c r="CZ14" s="11">
        <f t="shared" ca="1" si="14"/>
        <v>74</v>
      </c>
      <c r="DA14" s="5"/>
      <c r="DB14" s="5">
        <v>14</v>
      </c>
      <c r="DC14" s="1">
        <v>2</v>
      </c>
      <c r="DD14" s="1">
        <v>5</v>
      </c>
      <c r="DF14" s="10">
        <f t="shared" ca="1" si="31"/>
        <v>0.25099232485014</v>
      </c>
      <c r="DG14" s="11">
        <f t="shared" ca="1" si="15"/>
        <v>69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19" t="str">
        <f ca="1">AJ4&amp;AK4&amp;AL4&amp;AM4</f>
        <v>0.27×42＝</v>
      </c>
      <c r="C15" s="120"/>
      <c r="D15" s="120"/>
      <c r="E15" s="120"/>
      <c r="F15" s="120"/>
      <c r="G15" s="117">
        <f ca="1">AN4</f>
        <v>11.34</v>
      </c>
      <c r="H15" s="117"/>
      <c r="I15" s="118"/>
      <c r="J15" s="22"/>
      <c r="K15" s="21"/>
      <c r="L15" s="119" t="str">
        <f ca="1">AJ5&amp;AK5&amp;AL5&amp;AM5</f>
        <v>0.82×38＝</v>
      </c>
      <c r="M15" s="120"/>
      <c r="N15" s="120"/>
      <c r="O15" s="120"/>
      <c r="P15" s="120"/>
      <c r="Q15" s="117">
        <f ca="1">AN5</f>
        <v>31.16</v>
      </c>
      <c r="R15" s="117"/>
      <c r="S15" s="118"/>
      <c r="T15" s="22"/>
      <c r="U15" s="21"/>
      <c r="V15" s="119" t="str">
        <f ca="1">AJ6&amp;AK6&amp;AL6&amp;AM6</f>
        <v>0.58×31＝</v>
      </c>
      <c r="W15" s="120"/>
      <c r="X15" s="120"/>
      <c r="Y15" s="120"/>
      <c r="Z15" s="120"/>
      <c r="AA15" s="117">
        <f ca="1">AN6</f>
        <v>17.98</v>
      </c>
      <c r="AB15" s="117"/>
      <c r="AC15" s="118"/>
      <c r="AD15" s="23"/>
      <c r="AN15" s="80"/>
      <c r="AZ15" s="5"/>
      <c r="BA15" s="5"/>
      <c r="BB15" s="5"/>
      <c r="BC15" s="5"/>
      <c r="CR15" s="10"/>
      <c r="CS15" s="11"/>
      <c r="CT15" s="5"/>
      <c r="CU15" s="5"/>
      <c r="CV15" s="5"/>
      <c r="CW15" s="5"/>
      <c r="CX15" s="5"/>
      <c r="CY15" s="10">
        <f t="shared" ca="1" si="30"/>
        <v>0.65523823088181599</v>
      </c>
      <c r="CZ15" s="11">
        <f t="shared" ca="1" si="14"/>
        <v>29</v>
      </c>
      <c r="DA15" s="5"/>
      <c r="DB15" s="5">
        <v>15</v>
      </c>
      <c r="DC15" s="1">
        <v>2</v>
      </c>
      <c r="DD15" s="1">
        <v>6</v>
      </c>
      <c r="DF15" s="10">
        <f t="shared" ca="1" si="31"/>
        <v>2.3819964596894949E-2</v>
      </c>
      <c r="DG15" s="11">
        <f t="shared" ca="1" si="15"/>
        <v>90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/>
      <c r="CS16" s="11"/>
      <c r="CT16" s="5"/>
      <c r="CU16" s="5"/>
      <c r="CV16" s="5"/>
      <c r="CW16" s="5"/>
      <c r="CX16" s="5"/>
      <c r="CY16" s="10">
        <f t="shared" ca="1" si="30"/>
        <v>0.75114645605559505</v>
      </c>
      <c r="CZ16" s="11">
        <f t="shared" ca="1" si="14"/>
        <v>23</v>
      </c>
      <c r="DA16" s="5"/>
      <c r="DB16" s="5">
        <v>16</v>
      </c>
      <c r="DC16" s="1">
        <v>2</v>
      </c>
      <c r="DD16" s="1">
        <v>7</v>
      </c>
      <c r="DF16" s="10">
        <f t="shared" ca="1" si="31"/>
        <v>0.60338184969929998</v>
      </c>
      <c r="DG16" s="11">
        <f t="shared" ca="1" si="15"/>
        <v>41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108"/>
      <c r="E17" s="109">
        <f ca="1">$AZ4</f>
        <v>0</v>
      </c>
      <c r="F17" s="109" t="str">
        <f ca="1">IF(AQ4=2,".",)</f>
        <v>.</v>
      </c>
      <c r="G17" s="109">
        <f ca="1">$BA4</f>
        <v>2</v>
      </c>
      <c r="H17" s="109">
        <f ca="1">IF(AQ4=1,".",)</f>
        <v>0</v>
      </c>
      <c r="I17" s="109">
        <f ca="1">$BB4</f>
        <v>7</v>
      </c>
      <c r="J17" s="23"/>
      <c r="K17" s="26"/>
      <c r="L17" s="27"/>
      <c r="M17" s="27"/>
      <c r="N17" s="108"/>
      <c r="O17" s="109">
        <f ca="1">$AZ5</f>
        <v>0</v>
      </c>
      <c r="P17" s="109" t="str">
        <f ca="1">IF(AQ5=2,".",)</f>
        <v>.</v>
      </c>
      <c r="Q17" s="109">
        <f ca="1">$BA5</f>
        <v>8</v>
      </c>
      <c r="R17" s="109">
        <f ca="1">IF(AQ5=1,".",)</f>
        <v>0</v>
      </c>
      <c r="S17" s="109">
        <f ca="1">$BB5</f>
        <v>2</v>
      </c>
      <c r="T17" s="23"/>
      <c r="U17" s="26"/>
      <c r="V17" s="27"/>
      <c r="W17" s="27"/>
      <c r="X17" s="108"/>
      <c r="Y17" s="109">
        <f ca="1">$AZ6</f>
        <v>0</v>
      </c>
      <c r="Z17" s="109" t="str">
        <f ca="1">IF(AQ6=2,".",)</f>
        <v>.</v>
      </c>
      <c r="AA17" s="109">
        <f ca="1">$BA6</f>
        <v>5</v>
      </c>
      <c r="AB17" s="109">
        <f ca="1">IF(AQ6=1,".",)</f>
        <v>0</v>
      </c>
      <c r="AC17" s="109">
        <f ca="1">$BB6</f>
        <v>8</v>
      </c>
      <c r="AD17" s="23"/>
      <c r="CR17" s="10"/>
      <c r="CS17" s="11"/>
      <c r="CT17" s="5"/>
      <c r="CU17" s="5"/>
      <c r="CV17" s="5"/>
      <c r="CW17" s="5"/>
      <c r="CX17" s="5"/>
      <c r="CY17" s="10">
        <f t="shared" ca="1" si="30"/>
        <v>0.45170629837322862</v>
      </c>
      <c r="CZ17" s="11">
        <f t="shared" ca="1" si="14"/>
        <v>46</v>
      </c>
      <c r="DA17" s="5"/>
      <c r="DB17" s="5">
        <v>17</v>
      </c>
      <c r="DC17" s="1">
        <v>2</v>
      </c>
      <c r="DD17" s="1">
        <v>8</v>
      </c>
      <c r="DF17" s="10">
        <f t="shared" ca="1" si="31"/>
        <v>0.28338044740517554</v>
      </c>
      <c r="DG17" s="11">
        <f t="shared" ca="1" si="15"/>
        <v>68</v>
      </c>
      <c r="DH17" s="5"/>
      <c r="DI17" s="5">
        <v>17</v>
      </c>
      <c r="DJ17" s="1">
        <v>2</v>
      </c>
      <c r="DK17" s="1">
        <v>6</v>
      </c>
    </row>
    <row r="18" spans="1:115" ht="45.95" customHeight="1" x14ac:dyDescent="0.25">
      <c r="A18" s="26"/>
      <c r="B18" s="30"/>
      <c r="C18" s="30"/>
      <c r="D18" s="110" t="s">
        <v>1</v>
      </c>
      <c r="E18" s="109"/>
      <c r="F18" s="109"/>
      <c r="G18" s="109">
        <f ca="1">$BE4</f>
        <v>4</v>
      </c>
      <c r="H18" s="109"/>
      <c r="I18" s="109">
        <f ca="1">$BF4</f>
        <v>2</v>
      </c>
      <c r="J18" s="23"/>
      <c r="K18" s="26"/>
      <c r="L18" s="30"/>
      <c r="M18" s="30"/>
      <c r="N18" s="110" t="s">
        <v>1</v>
      </c>
      <c r="O18" s="109"/>
      <c r="P18" s="109"/>
      <c r="Q18" s="109">
        <f ca="1">$BE5</f>
        <v>3</v>
      </c>
      <c r="R18" s="109"/>
      <c r="S18" s="109">
        <f ca="1">$BF5</f>
        <v>8</v>
      </c>
      <c r="T18" s="23"/>
      <c r="U18" s="26"/>
      <c r="V18" s="30"/>
      <c r="W18" s="30"/>
      <c r="X18" s="110" t="s">
        <v>1</v>
      </c>
      <c r="Y18" s="109"/>
      <c r="Z18" s="109"/>
      <c r="AA18" s="109">
        <f ca="1">$BE6</f>
        <v>3</v>
      </c>
      <c r="AB18" s="109"/>
      <c r="AC18" s="109">
        <f ca="1">$BF6</f>
        <v>1</v>
      </c>
      <c r="AD18" s="23"/>
      <c r="CR18" s="10"/>
      <c r="CS18" s="11"/>
      <c r="CT18" s="5"/>
      <c r="CU18" s="5"/>
      <c r="CV18" s="5"/>
      <c r="CW18" s="5"/>
      <c r="CX18" s="5"/>
      <c r="CY18" s="10">
        <f t="shared" ca="1" si="30"/>
        <v>0.28586353456841729</v>
      </c>
      <c r="CZ18" s="11">
        <f t="shared" ca="1" si="14"/>
        <v>58</v>
      </c>
      <c r="DA18" s="5"/>
      <c r="DB18" s="5">
        <v>18</v>
      </c>
      <c r="DC18" s="1">
        <v>2</v>
      </c>
      <c r="DD18" s="1">
        <v>9</v>
      </c>
      <c r="DF18" s="10">
        <f t="shared" ca="1" si="31"/>
        <v>0.7961084272618999</v>
      </c>
      <c r="DG18" s="11">
        <f t="shared" ca="1" si="15"/>
        <v>22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26"/>
      <c r="B19" s="38"/>
      <c r="C19" s="38"/>
      <c r="D19" s="109"/>
      <c r="E19" s="109"/>
      <c r="F19" s="109"/>
      <c r="G19" s="109"/>
      <c r="H19" s="109"/>
      <c r="I19" s="109"/>
      <c r="J19" s="23"/>
      <c r="K19" s="26"/>
      <c r="L19" s="38"/>
      <c r="M19" s="38"/>
      <c r="N19" s="109"/>
      <c r="O19" s="109"/>
      <c r="P19" s="109"/>
      <c r="Q19" s="109"/>
      <c r="R19" s="109"/>
      <c r="S19" s="109"/>
      <c r="T19" s="23"/>
      <c r="U19" s="26"/>
      <c r="V19" s="38"/>
      <c r="W19" s="38"/>
      <c r="X19" s="109"/>
      <c r="Y19" s="109"/>
      <c r="Z19" s="109"/>
      <c r="AA19" s="109"/>
      <c r="AB19" s="109"/>
      <c r="AC19" s="109"/>
      <c r="AD19" s="23"/>
      <c r="AN19" s="80"/>
      <c r="CR19" s="10"/>
      <c r="CS19" s="11"/>
      <c r="CT19" s="5"/>
      <c r="CU19" s="5"/>
      <c r="CV19" s="5"/>
      <c r="CW19" s="5"/>
      <c r="CX19" s="5"/>
      <c r="CY19" s="10">
        <f t="shared" ca="1" si="30"/>
        <v>0.81742984134424146</v>
      </c>
      <c r="CZ19" s="11">
        <f t="shared" ca="1" si="14"/>
        <v>16</v>
      </c>
      <c r="DA19" s="5"/>
      <c r="DB19" s="5">
        <v>19</v>
      </c>
      <c r="DC19" s="1">
        <v>3</v>
      </c>
      <c r="DD19" s="1">
        <v>1</v>
      </c>
      <c r="DF19" s="10">
        <f t="shared" ca="1" si="31"/>
        <v>0.52416617418901112</v>
      </c>
      <c r="DG19" s="11">
        <f t="shared" ca="1" si="15"/>
        <v>48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26"/>
      <c r="B20" s="38"/>
      <c r="C20" s="38"/>
      <c r="D20" s="38"/>
      <c r="E20" s="38"/>
      <c r="F20" s="38"/>
      <c r="G20" s="38"/>
      <c r="H20" s="38"/>
      <c r="I20" s="38"/>
      <c r="J20" s="23"/>
      <c r="K20" s="26"/>
      <c r="L20" s="38"/>
      <c r="M20" s="38"/>
      <c r="N20" s="38"/>
      <c r="O20" s="38"/>
      <c r="P20" s="38"/>
      <c r="Q20" s="38"/>
      <c r="R20" s="38"/>
      <c r="S20" s="38"/>
      <c r="T20" s="23"/>
      <c r="U20" s="26"/>
      <c r="V20" s="38"/>
      <c r="W20" s="38"/>
      <c r="X20" s="38"/>
      <c r="Y20" s="38"/>
      <c r="Z20" s="38"/>
      <c r="AA20" s="38"/>
      <c r="AB20" s="38"/>
      <c r="AC20" s="38"/>
      <c r="AD20" s="23"/>
      <c r="CR20" s="10"/>
      <c r="CS20" s="11"/>
      <c r="CT20" s="5"/>
      <c r="CU20" s="5"/>
      <c r="CV20" s="5"/>
      <c r="CW20" s="5"/>
      <c r="CX20" s="5"/>
      <c r="CY20" s="10">
        <f t="shared" ca="1" si="30"/>
        <v>0.3214194580641665</v>
      </c>
      <c r="CZ20" s="11">
        <f t="shared" ca="1" si="14"/>
        <v>55</v>
      </c>
      <c r="DA20" s="5"/>
      <c r="DB20" s="5">
        <v>20</v>
      </c>
      <c r="DC20" s="1">
        <v>3</v>
      </c>
      <c r="DD20" s="1">
        <v>2</v>
      </c>
      <c r="DF20" s="10">
        <f t="shared" ca="1" si="31"/>
        <v>0.92893725470699839</v>
      </c>
      <c r="DG20" s="11">
        <f t="shared" ca="1" si="15"/>
        <v>10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26"/>
      <c r="B21" s="38"/>
      <c r="C21" s="38"/>
      <c r="D21" s="38"/>
      <c r="E21" s="38"/>
      <c r="F21" s="38"/>
      <c r="G21" s="38"/>
      <c r="H21" s="38"/>
      <c r="I21" s="38"/>
      <c r="J21" s="23"/>
      <c r="K21" s="26"/>
      <c r="L21" s="38"/>
      <c r="M21" s="38"/>
      <c r="N21" s="38"/>
      <c r="O21" s="38"/>
      <c r="P21" s="38"/>
      <c r="Q21" s="38"/>
      <c r="R21" s="38"/>
      <c r="S21" s="38"/>
      <c r="T21" s="23"/>
      <c r="U21" s="26"/>
      <c r="V21" s="38"/>
      <c r="W21" s="38"/>
      <c r="X21" s="38"/>
      <c r="Y21" s="38"/>
      <c r="Z21" s="38"/>
      <c r="AA21" s="38"/>
      <c r="AB21" s="38"/>
      <c r="AC21" s="38"/>
      <c r="AD21" s="23"/>
      <c r="CR21" s="10"/>
      <c r="CS21" s="11"/>
      <c r="CT21" s="5"/>
      <c r="CU21" s="5"/>
      <c r="CV21" s="5"/>
      <c r="CW21" s="5"/>
      <c r="CX21" s="5"/>
      <c r="CY21" s="10">
        <f t="shared" ca="1" si="30"/>
        <v>0.33249110266800663</v>
      </c>
      <c r="CZ21" s="11">
        <f t="shared" ca="1" si="14"/>
        <v>54</v>
      </c>
      <c r="DA21" s="5"/>
      <c r="DB21" s="5">
        <v>21</v>
      </c>
      <c r="DC21" s="1">
        <v>3</v>
      </c>
      <c r="DD21" s="1">
        <v>3</v>
      </c>
      <c r="DF21" s="10">
        <f t="shared" ca="1" si="31"/>
        <v>0.24523357853499295</v>
      </c>
      <c r="DG21" s="11">
        <f t="shared" ca="1" si="15"/>
        <v>70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38"/>
      <c r="C22" s="38"/>
      <c r="D22" s="38"/>
      <c r="E22" s="38"/>
      <c r="F22" s="38"/>
      <c r="G22" s="38"/>
      <c r="H22" s="38"/>
      <c r="I22" s="38"/>
      <c r="J22" s="23"/>
      <c r="K22" s="26"/>
      <c r="L22" s="38"/>
      <c r="M22" s="38"/>
      <c r="N22" s="38"/>
      <c r="O22" s="38"/>
      <c r="P22" s="38"/>
      <c r="Q22" s="38"/>
      <c r="R22" s="38"/>
      <c r="S22" s="38"/>
      <c r="T22" s="23"/>
      <c r="U22" s="26"/>
      <c r="V22" s="38"/>
      <c r="W22" s="38"/>
      <c r="X22" s="38"/>
      <c r="Y22" s="38"/>
      <c r="Z22" s="38"/>
      <c r="AA22" s="38"/>
      <c r="AB22" s="38"/>
      <c r="AC22" s="38"/>
      <c r="AD22" s="23"/>
      <c r="CR22" s="10"/>
      <c r="CS22" s="11"/>
      <c r="CT22" s="5"/>
      <c r="CU22" s="5"/>
      <c r="CV22" s="5"/>
      <c r="CW22" s="5"/>
      <c r="CX22" s="5"/>
      <c r="CY22" s="10">
        <f t="shared" ca="1" si="30"/>
        <v>0.99262548481429913</v>
      </c>
      <c r="CZ22" s="11">
        <f t="shared" ca="1" si="14"/>
        <v>1</v>
      </c>
      <c r="DA22" s="5"/>
      <c r="DB22" s="5">
        <v>22</v>
      </c>
      <c r="DC22" s="1">
        <v>3</v>
      </c>
      <c r="DD22" s="1">
        <v>4</v>
      </c>
      <c r="DF22" s="10">
        <f t="shared" ca="1" si="31"/>
        <v>0.48337196547792016</v>
      </c>
      <c r="DG22" s="11">
        <f t="shared" ca="1" si="15"/>
        <v>51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2"/>
      <c r="K23" s="40"/>
      <c r="L23" s="41"/>
      <c r="M23" s="41"/>
      <c r="N23" s="41"/>
      <c r="O23" s="41"/>
      <c r="P23" s="41"/>
      <c r="Q23" s="41"/>
      <c r="R23" s="41"/>
      <c r="S23" s="41"/>
      <c r="T23" s="42"/>
      <c r="U23" s="40"/>
      <c r="V23" s="41"/>
      <c r="W23" s="43"/>
      <c r="X23" s="43"/>
      <c r="Y23" s="43"/>
      <c r="Z23" s="43"/>
      <c r="AA23" s="43"/>
      <c r="AB23" s="43"/>
      <c r="AC23" s="43"/>
      <c r="AD23" s="44"/>
      <c r="CR23" s="10"/>
      <c r="CS23" s="11"/>
      <c r="CT23" s="5"/>
      <c r="CU23" s="5"/>
      <c r="CV23" s="5"/>
      <c r="CW23" s="5"/>
      <c r="CX23" s="5"/>
      <c r="CY23" s="10">
        <f t="shared" ca="1" si="30"/>
        <v>0.45746729415580389</v>
      </c>
      <c r="CZ23" s="11">
        <f t="shared" ca="1" si="14"/>
        <v>43</v>
      </c>
      <c r="DA23" s="5"/>
      <c r="DB23" s="5">
        <v>23</v>
      </c>
      <c r="DC23" s="1">
        <v>3</v>
      </c>
      <c r="DD23" s="1">
        <v>5</v>
      </c>
      <c r="DF23" s="10">
        <f t="shared" ca="1" si="31"/>
        <v>0.84115008869602004</v>
      </c>
      <c r="DG23" s="11">
        <f t="shared" ca="1" si="15"/>
        <v>18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D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D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D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>
        <f t="shared" ca="1" si="30"/>
        <v>0.53189836546646763</v>
      </c>
      <c r="CZ24" s="11">
        <f t="shared" ca="1" si="14"/>
        <v>36</v>
      </c>
      <c r="DA24" s="5"/>
      <c r="DB24" s="5">
        <v>24</v>
      </c>
      <c r="DC24" s="1">
        <v>3</v>
      </c>
      <c r="DD24" s="1">
        <v>6</v>
      </c>
      <c r="DF24" s="10">
        <f t="shared" ca="1" si="31"/>
        <v>0.57223192639360332</v>
      </c>
      <c r="DG24" s="11">
        <f t="shared" ca="1" si="15"/>
        <v>43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19" t="str">
        <f ca="1">AJ7&amp;AK7&amp;AL7&amp;AM7</f>
        <v>0.55×55＝</v>
      </c>
      <c r="C25" s="120"/>
      <c r="D25" s="120"/>
      <c r="E25" s="120"/>
      <c r="F25" s="120"/>
      <c r="G25" s="117">
        <f ca="1">AN7</f>
        <v>30.25</v>
      </c>
      <c r="H25" s="117"/>
      <c r="I25" s="118"/>
      <c r="J25" s="22"/>
      <c r="K25" s="21"/>
      <c r="L25" s="119" t="str">
        <f ca="1">AJ8&amp;AK8&amp;AL8&amp;AM8</f>
        <v>0.73×92＝</v>
      </c>
      <c r="M25" s="120"/>
      <c r="N25" s="120"/>
      <c r="O25" s="120"/>
      <c r="P25" s="120"/>
      <c r="Q25" s="117">
        <f ca="1">AN8</f>
        <v>67.16</v>
      </c>
      <c r="R25" s="117"/>
      <c r="S25" s="118"/>
      <c r="T25" s="22"/>
      <c r="U25" s="21"/>
      <c r="V25" s="119" t="str">
        <f ca="1">AJ9&amp;AK9&amp;AL9&amp;AM9</f>
        <v>0.31×86＝</v>
      </c>
      <c r="W25" s="120"/>
      <c r="X25" s="120"/>
      <c r="Y25" s="120"/>
      <c r="Z25" s="120"/>
      <c r="AA25" s="117">
        <f ca="1">AN9</f>
        <v>26.66</v>
      </c>
      <c r="AB25" s="117"/>
      <c r="AC25" s="118"/>
      <c r="AD25" s="23"/>
      <c r="CR25" s="10"/>
      <c r="CS25" s="11"/>
      <c r="CT25" s="5"/>
      <c r="CU25" s="5"/>
      <c r="CV25" s="5"/>
      <c r="CW25" s="5"/>
      <c r="CX25" s="5"/>
      <c r="CY25" s="10">
        <f t="shared" ca="1" si="30"/>
        <v>0.25134701741192833</v>
      </c>
      <c r="CZ25" s="11">
        <f t="shared" ca="1" si="14"/>
        <v>61</v>
      </c>
      <c r="DA25" s="5"/>
      <c r="DB25" s="5">
        <v>25</v>
      </c>
      <c r="DC25" s="1">
        <v>3</v>
      </c>
      <c r="DD25" s="1">
        <v>7</v>
      </c>
      <c r="DF25" s="10">
        <f t="shared" ca="1" si="31"/>
        <v>0.97799691172185799</v>
      </c>
      <c r="DG25" s="11">
        <f t="shared" ca="1" si="15"/>
        <v>3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>
        <f t="shared" ca="1" si="30"/>
        <v>0.78759366172100009</v>
      </c>
      <c r="CZ26" s="11">
        <f t="shared" ca="1" si="14"/>
        <v>18</v>
      </c>
      <c r="DA26" s="5"/>
      <c r="DB26" s="5">
        <v>26</v>
      </c>
      <c r="DC26" s="1">
        <v>3</v>
      </c>
      <c r="DD26" s="1">
        <v>8</v>
      </c>
      <c r="DF26" s="10">
        <f t="shared" ca="1" si="31"/>
        <v>0.78027378846995477</v>
      </c>
      <c r="DG26" s="11">
        <f t="shared" ca="1" si="15"/>
        <v>24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108"/>
      <c r="E27" s="109">
        <f ca="1">$AZ7</f>
        <v>0</v>
      </c>
      <c r="F27" s="109" t="str">
        <f ca="1">IF(AQ7=2,".",)</f>
        <v>.</v>
      </c>
      <c r="G27" s="109">
        <f ca="1">$BA7</f>
        <v>5</v>
      </c>
      <c r="H27" s="109">
        <f ca="1">IF(AQ7=1,".",)</f>
        <v>0</v>
      </c>
      <c r="I27" s="109">
        <f ca="1">$BB7</f>
        <v>5</v>
      </c>
      <c r="J27" s="23"/>
      <c r="K27" s="26"/>
      <c r="L27" s="27"/>
      <c r="M27" s="27"/>
      <c r="N27" s="108"/>
      <c r="O27" s="109">
        <f ca="1">$AZ8</f>
        <v>0</v>
      </c>
      <c r="P27" s="109" t="str">
        <f ca="1">IF(AQ8=2,".",)</f>
        <v>.</v>
      </c>
      <c r="Q27" s="109">
        <f ca="1">$BA8</f>
        <v>7</v>
      </c>
      <c r="R27" s="109">
        <f ca="1">IF(AQ8=1,".",)</f>
        <v>0</v>
      </c>
      <c r="S27" s="109">
        <f ca="1">$BB8</f>
        <v>3</v>
      </c>
      <c r="T27" s="23"/>
      <c r="U27" s="26"/>
      <c r="V27" s="27"/>
      <c r="W27" s="27"/>
      <c r="X27" s="108"/>
      <c r="Y27" s="109">
        <f ca="1">$AZ9</f>
        <v>0</v>
      </c>
      <c r="Z27" s="109" t="str">
        <f ca="1">IF(AQ9=2,".",)</f>
        <v>.</v>
      </c>
      <c r="AA27" s="109">
        <f ca="1">$BA9</f>
        <v>3</v>
      </c>
      <c r="AB27" s="109">
        <f ca="1">IF(AQ9=1,".",)</f>
        <v>0</v>
      </c>
      <c r="AC27" s="109">
        <f ca="1">$BB9</f>
        <v>1</v>
      </c>
      <c r="AD27" s="23"/>
      <c r="CR27" s="10"/>
      <c r="CS27" s="11"/>
      <c r="CT27" s="5"/>
      <c r="CU27" s="5"/>
      <c r="CV27" s="5"/>
      <c r="CW27" s="5"/>
      <c r="CX27" s="5"/>
      <c r="CY27" s="10">
        <f t="shared" ca="1" si="30"/>
        <v>0.3164952299923256</v>
      </c>
      <c r="CZ27" s="11">
        <f t="shared" ca="1" si="14"/>
        <v>56</v>
      </c>
      <c r="DA27" s="5"/>
      <c r="DB27" s="5">
        <v>27</v>
      </c>
      <c r="DC27" s="1">
        <v>3</v>
      </c>
      <c r="DD27" s="1">
        <v>9</v>
      </c>
      <c r="DF27" s="10">
        <f t="shared" ca="1" si="31"/>
        <v>0.3913914245609712</v>
      </c>
      <c r="DG27" s="11">
        <f t="shared" ca="1" si="15"/>
        <v>56</v>
      </c>
      <c r="DH27" s="5"/>
      <c r="DI27" s="5">
        <v>27</v>
      </c>
      <c r="DJ27" s="1">
        <v>3</v>
      </c>
      <c r="DK27" s="1">
        <v>6</v>
      </c>
    </row>
    <row r="28" spans="1:115" ht="45.95" customHeight="1" x14ac:dyDescent="0.25">
      <c r="A28" s="26"/>
      <c r="B28" s="30"/>
      <c r="C28" s="30"/>
      <c r="D28" s="110" t="s">
        <v>1</v>
      </c>
      <c r="E28" s="109"/>
      <c r="F28" s="109"/>
      <c r="G28" s="109">
        <f ca="1">$BE7</f>
        <v>5</v>
      </c>
      <c r="H28" s="109"/>
      <c r="I28" s="109">
        <f ca="1">$BF7</f>
        <v>5</v>
      </c>
      <c r="J28" s="23"/>
      <c r="K28" s="26"/>
      <c r="L28" s="30"/>
      <c r="M28" s="30"/>
      <c r="N28" s="110" t="s">
        <v>1</v>
      </c>
      <c r="O28" s="109"/>
      <c r="P28" s="109"/>
      <c r="Q28" s="109">
        <f ca="1">$BE8</f>
        <v>9</v>
      </c>
      <c r="R28" s="109"/>
      <c r="S28" s="109">
        <f ca="1">$BF8</f>
        <v>2</v>
      </c>
      <c r="T28" s="23"/>
      <c r="U28" s="26"/>
      <c r="V28" s="30"/>
      <c r="W28" s="30"/>
      <c r="X28" s="110" t="s">
        <v>1</v>
      </c>
      <c r="Y28" s="109"/>
      <c r="Z28" s="109"/>
      <c r="AA28" s="109">
        <f ca="1">$BE9</f>
        <v>8</v>
      </c>
      <c r="AB28" s="109"/>
      <c r="AC28" s="109">
        <f ca="1">$BF9</f>
        <v>6</v>
      </c>
      <c r="AD28" s="23"/>
      <c r="CR28" s="10"/>
      <c r="CS28" s="11"/>
      <c r="CT28" s="5"/>
      <c r="CU28" s="5"/>
      <c r="CV28" s="5"/>
      <c r="CW28" s="5"/>
      <c r="CX28" s="5"/>
      <c r="CY28" s="10">
        <f t="shared" ca="1" si="30"/>
        <v>0.64885875753895583</v>
      </c>
      <c r="CZ28" s="11">
        <f t="shared" ca="1" si="14"/>
        <v>30</v>
      </c>
      <c r="DA28" s="5"/>
      <c r="DB28" s="5">
        <v>28</v>
      </c>
      <c r="DC28" s="1">
        <v>4</v>
      </c>
      <c r="DD28" s="1">
        <v>1</v>
      </c>
      <c r="DF28" s="10">
        <f t="shared" ca="1" si="31"/>
        <v>0.7154497347847083</v>
      </c>
      <c r="DG28" s="11">
        <f t="shared" ca="1" si="15"/>
        <v>30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26"/>
      <c r="B29" s="38"/>
      <c r="C29" s="38"/>
      <c r="D29" s="109"/>
      <c r="E29" s="109"/>
      <c r="F29" s="109"/>
      <c r="G29" s="109"/>
      <c r="H29" s="109"/>
      <c r="I29" s="109"/>
      <c r="J29" s="23"/>
      <c r="K29" s="26"/>
      <c r="L29" s="38"/>
      <c r="M29" s="38"/>
      <c r="N29" s="109"/>
      <c r="O29" s="109"/>
      <c r="P29" s="109"/>
      <c r="Q29" s="109"/>
      <c r="R29" s="109"/>
      <c r="S29" s="109"/>
      <c r="T29" s="23"/>
      <c r="U29" s="26"/>
      <c r="V29" s="38"/>
      <c r="W29" s="38"/>
      <c r="X29" s="109"/>
      <c r="Y29" s="109"/>
      <c r="Z29" s="109"/>
      <c r="AA29" s="109"/>
      <c r="AB29" s="109"/>
      <c r="AC29" s="109"/>
      <c r="AD29" s="23"/>
      <c r="CR29" s="10"/>
      <c r="CS29" s="11"/>
      <c r="CT29" s="5"/>
      <c r="CU29" s="5"/>
      <c r="CV29" s="5"/>
      <c r="CW29" s="5"/>
      <c r="CX29" s="5"/>
      <c r="CY29" s="10">
        <f t="shared" ca="1" si="30"/>
        <v>0.34647217796042473</v>
      </c>
      <c r="CZ29" s="11">
        <f t="shared" ca="1" si="14"/>
        <v>51</v>
      </c>
      <c r="DA29" s="5"/>
      <c r="DB29" s="5">
        <v>29</v>
      </c>
      <c r="DC29" s="1">
        <v>4</v>
      </c>
      <c r="DD29" s="1">
        <v>2</v>
      </c>
      <c r="DF29" s="10">
        <f t="shared" ca="1" si="31"/>
        <v>0.99441930357149799</v>
      </c>
      <c r="DG29" s="11">
        <f t="shared" ca="1" si="15"/>
        <v>1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26"/>
      <c r="B30" s="38"/>
      <c r="C30" s="38"/>
      <c r="D30" s="38"/>
      <c r="E30" s="38"/>
      <c r="F30" s="38"/>
      <c r="G30" s="38"/>
      <c r="H30" s="38"/>
      <c r="I30" s="38"/>
      <c r="J30" s="23"/>
      <c r="K30" s="26"/>
      <c r="L30" s="38"/>
      <c r="M30" s="38"/>
      <c r="N30" s="38"/>
      <c r="O30" s="38"/>
      <c r="P30" s="38"/>
      <c r="Q30" s="38"/>
      <c r="R30" s="38"/>
      <c r="S30" s="38"/>
      <c r="T30" s="23"/>
      <c r="U30" s="26"/>
      <c r="V30" s="38"/>
      <c r="W30" s="38"/>
      <c r="X30" s="38"/>
      <c r="Y30" s="38"/>
      <c r="Z30" s="38"/>
      <c r="AA30" s="38"/>
      <c r="AB30" s="38"/>
      <c r="AC30" s="38"/>
      <c r="AD30" s="23"/>
      <c r="CR30" s="10"/>
      <c r="CS30" s="11"/>
      <c r="CT30" s="5"/>
      <c r="CU30" s="5"/>
      <c r="CV30" s="5"/>
      <c r="CW30" s="5"/>
      <c r="CX30" s="5"/>
      <c r="CY30" s="10">
        <f t="shared" ca="1" si="30"/>
        <v>0.76780710250121076</v>
      </c>
      <c r="CZ30" s="11">
        <f t="shared" ca="1" si="14"/>
        <v>22</v>
      </c>
      <c r="DA30" s="5"/>
      <c r="DB30" s="5">
        <v>30</v>
      </c>
      <c r="DC30" s="1">
        <v>4</v>
      </c>
      <c r="DD30" s="1">
        <v>3</v>
      </c>
      <c r="DF30" s="10">
        <f t="shared" ca="1" si="31"/>
        <v>0.917683194661714</v>
      </c>
      <c r="DG30" s="11">
        <f t="shared" ca="1" si="15"/>
        <v>12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26"/>
      <c r="B31" s="38"/>
      <c r="C31" s="38"/>
      <c r="D31" s="38"/>
      <c r="E31" s="38"/>
      <c r="F31" s="38"/>
      <c r="G31" s="38"/>
      <c r="H31" s="38"/>
      <c r="I31" s="38"/>
      <c r="J31" s="23"/>
      <c r="K31" s="26"/>
      <c r="L31" s="38"/>
      <c r="M31" s="38"/>
      <c r="N31" s="38"/>
      <c r="O31" s="38"/>
      <c r="P31" s="38"/>
      <c r="Q31" s="38"/>
      <c r="R31" s="38"/>
      <c r="S31" s="38"/>
      <c r="T31" s="23"/>
      <c r="U31" s="26"/>
      <c r="V31" s="38"/>
      <c r="W31" s="38"/>
      <c r="X31" s="38"/>
      <c r="Y31" s="38"/>
      <c r="Z31" s="38"/>
      <c r="AA31" s="38"/>
      <c r="AB31" s="38"/>
      <c r="AC31" s="38"/>
      <c r="AD31" s="23"/>
      <c r="CP31" s="5"/>
      <c r="CR31" s="10"/>
      <c r="CS31" s="11"/>
      <c r="CT31" s="5"/>
      <c r="CU31" s="5"/>
      <c r="CV31" s="5"/>
      <c r="CW31" s="5"/>
      <c r="CX31" s="5"/>
      <c r="CY31" s="10">
        <f t="shared" ca="1" si="30"/>
        <v>0.92551476348483885</v>
      </c>
      <c r="CZ31" s="11">
        <f t="shared" ca="1" si="14"/>
        <v>7</v>
      </c>
      <c r="DA31" s="5"/>
      <c r="DB31" s="5">
        <v>31</v>
      </c>
      <c r="DC31" s="1">
        <v>4</v>
      </c>
      <c r="DD31" s="1">
        <v>4</v>
      </c>
      <c r="DF31" s="10">
        <f t="shared" ca="1" si="31"/>
        <v>0.29358571452010107</v>
      </c>
      <c r="DG31" s="11">
        <f t="shared" ca="1" si="15"/>
        <v>66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38"/>
      <c r="C32" s="38"/>
      <c r="D32" s="38"/>
      <c r="E32" s="38"/>
      <c r="F32" s="38"/>
      <c r="G32" s="38"/>
      <c r="H32" s="38"/>
      <c r="I32" s="38"/>
      <c r="J32" s="23"/>
      <c r="K32" s="26"/>
      <c r="L32" s="38"/>
      <c r="M32" s="38"/>
      <c r="N32" s="38"/>
      <c r="O32" s="38"/>
      <c r="P32" s="38"/>
      <c r="Q32" s="38"/>
      <c r="R32" s="38"/>
      <c r="S32" s="38"/>
      <c r="T32" s="23"/>
      <c r="U32" s="26"/>
      <c r="V32" s="38"/>
      <c r="W32" s="38"/>
      <c r="X32" s="38"/>
      <c r="Y32" s="38"/>
      <c r="Z32" s="38"/>
      <c r="AA32" s="38"/>
      <c r="AB32" s="38"/>
      <c r="AC32" s="38"/>
      <c r="AD32" s="23"/>
      <c r="CP32" s="5"/>
      <c r="CR32" s="10"/>
      <c r="CS32" s="11"/>
      <c r="CT32" s="5"/>
      <c r="CU32" s="5"/>
      <c r="CV32" s="5"/>
      <c r="CW32" s="5"/>
      <c r="CX32" s="5"/>
      <c r="CY32" s="10">
        <f t="shared" ca="1" si="30"/>
        <v>0.18623207588117563</v>
      </c>
      <c r="CZ32" s="11">
        <f t="shared" ca="1" si="14"/>
        <v>68</v>
      </c>
      <c r="DA32" s="5"/>
      <c r="DB32" s="5">
        <v>32</v>
      </c>
      <c r="DC32" s="1">
        <v>4</v>
      </c>
      <c r="DD32" s="1">
        <v>5</v>
      </c>
      <c r="DF32" s="10">
        <f t="shared" ca="1" si="31"/>
        <v>0.94787331113247608</v>
      </c>
      <c r="DG32" s="11">
        <f t="shared" ca="1" si="15"/>
        <v>6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45"/>
      <c r="B33" s="43"/>
      <c r="C33" s="43"/>
      <c r="D33" s="43"/>
      <c r="E33" s="43"/>
      <c r="F33" s="43"/>
      <c r="G33" s="43"/>
      <c r="H33" s="43"/>
      <c r="I33" s="43"/>
      <c r="J33" s="44"/>
      <c r="K33" s="45"/>
      <c r="L33" s="43"/>
      <c r="M33" s="43"/>
      <c r="N33" s="43"/>
      <c r="O33" s="43"/>
      <c r="P33" s="43"/>
      <c r="Q33" s="43"/>
      <c r="R33" s="43"/>
      <c r="S33" s="43"/>
      <c r="T33" s="44"/>
      <c r="U33" s="45"/>
      <c r="V33" s="43"/>
      <c r="W33" s="43"/>
      <c r="X33" s="43"/>
      <c r="Y33" s="43"/>
      <c r="Z33" s="43"/>
      <c r="AA33" s="43"/>
      <c r="AB33" s="43"/>
      <c r="AC33" s="43"/>
      <c r="AD33" s="44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>
        <f t="shared" ca="1" si="30"/>
        <v>0.58531958510559001</v>
      </c>
      <c r="CZ33" s="11">
        <f t="shared" ca="1" si="14"/>
        <v>32</v>
      </c>
      <c r="DA33" s="5"/>
      <c r="DB33" s="5">
        <v>33</v>
      </c>
      <c r="DC33" s="1">
        <v>4</v>
      </c>
      <c r="DD33" s="1">
        <v>6</v>
      </c>
      <c r="DF33" s="10">
        <f t="shared" ca="1" si="31"/>
        <v>0.66991323263412084</v>
      </c>
      <c r="DG33" s="11">
        <f t="shared" ca="1" si="15"/>
        <v>34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1" t="str">
        <f>A1</f>
        <v>小数×整数 0.11×11 式のみ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22">
        <f>AB1</f>
        <v>1</v>
      </c>
      <c r="AC34" s="122"/>
      <c r="AD34" s="122"/>
      <c r="AG34" s="3" t="str">
        <f t="shared" ref="AG34:AG42" ca="1" si="32">AG1</f>
        <v>D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3">AS1</f>
        <v>①</v>
      </c>
      <c r="AT34" s="6">
        <f t="shared" ca="1" si="33"/>
        <v>88</v>
      </c>
      <c r="AU34" s="6" t="str">
        <f t="shared" si="33"/>
        <v>×</v>
      </c>
      <c r="AV34" s="6">
        <f t="shared" ca="1" si="33"/>
        <v>82</v>
      </c>
      <c r="AW34" s="6" t="str">
        <f t="shared" si="33"/>
        <v>＝</v>
      </c>
      <c r="AX34" s="46">
        <f ca="1">AX1</f>
        <v>7216</v>
      </c>
      <c r="AY34" s="5"/>
      <c r="AZ34" s="6">
        <f t="shared" ref="AZ34:BB42" ca="1" si="34">AZ1</f>
        <v>0</v>
      </c>
      <c r="BA34" s="6">
        <f t="shared" ca="1" si="34"/>
        <v>8</v>
      </c>
      <c r="BB34" s="6">
        <f t="shared" ca="1" si="34"/>
        <v>8</v>
      </c>
      <c r="BC34" s="5"/>
      <c r="BD34" s="6">
        <f t="shared" ref="BD34:BF42" ca="1" si="35">BD1</f>
        <v>0</v>
      </c>
      <c r="BE34" s="6">
        <f t="shared" ca="1" si="35"/>
        <v>8</v>
      </c>
      <c r="BF34" s="6">
        <f t="shared" ca="1" si="35"/>
        <v>2</v>
      </c>
      <c r="BH34" s="47"/>
      <c r="BI34" s="48"/>
      <c r="BJ34" s="49">
        <f ca="1">MOD(ROUNDDOWN(($AT34*$BF34)/1000,0),10)</f>
        <v>0</v>
      </c>
      <c r="BK34" s="49">
        <f ca="1">MOD(ROUNDDOWN(($AT34*$BF34)/100,0),10)</f>
        <v>1</v>
      </c>
      <c r="BL34" s="49">
        <f ca="1">MOD(ROUNDDOWN(($AT34*$BF34)/10,0),10)</f>
        <v>7</v>
      </c>
      <c r="BM34" s="50">
        <f ca="1">MOD(ROUNDDOWN(($AT34*$BF34)/1,0),10)</f>
        <v>6</v>
      </c>
      <c r="BO34" s="47"/>
      <c r="BP34" s="49">
        <f ca="1">MOD(ROUNDDOWN(($AT34*$BE34)/1000,0),10)</f>
        <v>0</v>
      </c>
      <c r="BQ34" s="49">
        <f ca="1">MOD(ROUNDDOWN(($AT34*$BE34)/100,0),10)</f>
        <v>7</v>
      </c>
      <c r="BR34" s="49">
        <f ca="1">MOD(ROUNDDOWN(($AT34*$BE34)/10,0),10)</f>
        <v>0</v>
      </c>
      <c r="BS34" s="49">
        <f ca="1">MOD(ROUNDDOWN(($AT34*$BE34)/1,0),10)</f>
        <v>4</v>
      </c>
      <c r="BT34" s="51"/>
      <c r="BV34" s="52">
        <f t="shared" ref="BV34:BV42" ca="1" si="36">MOD(ROUNDDOWN(($AT34*$BD34)/1000,0),10)</f>
        <v>0</v>
      </c>
      <c r="BW34" s="49">
        <f t="shared" ref="BW34:BW42" ca="1" si="37">MOD(ROUNDDOWN(($AT34*$BD34)/100,0),10)</f>
        <v>0</v>
      </c>
      <c r="BX34" s="49">
        <f t="shared" ref="BX34:BX42" ca="1" si="38">MOD(ROUNDDOWN(($AT34*$BD34)/10,0),10)</f>
        <v>0</v>
      </c>
      <c r="BY34" s="49">
        <f t="shared" ref="BY34:BY42" ca="1" si="39">MOD(ROUNDDOWN(($AT34*$BD34)/1,0),10)</f>
        <v>0</v>
      </c>
      <c r="BZ34" s="53"/>
      <c r="CA34" s="51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7</v>
      </c>
      <c r="CF34" s="6">
        <f t="shared" ca="1" si="40"/>
        <v>2</v>
      </c>
      <c r="CG34" s="6">
        <f t="shared" ca="1" si="40"/>
        <v>1</v>
      </c>
      <c r="CH34" s="6">
        <f t="shared" ca="1" si="40"/>
        <v>6</v>
      </c>
      <c r="CJ34" s="52"/>
      <c r="CK34" s="49"/>
      <c r="CL34" s="49"/>
      <c r="CM34" s="53"/>
      <c r="CN34" s="49"/>
      <c r="CO34" s="50"/>
      <c r="CP34" s="5"/>
      <c r="CR34" s="10"/>
      <c r="CS34" s="11"/>
      <c r="CT34" s="5"/>
      <c r="CU34" s="5"/>
      <c r="CV34" s="5"/>
      <c r="CW34" s="5"/>
      <c r="CX34" s="5"/>
      <c r="CY34" s="10">
        <f t="shared" ca="1" si="30"/>
        <v>0.96737569489051034</v>
      </c>
      <c r="CZ34" s="11">
        <f t="shared" ca="1" si="14"/>
        <v>3</v>
      </c>
      <c r="DA34" s="5"/>
      <c r="DB34" s="5">
        <v>34</v>
      </c>
      <c r="DC34" s="1">
        <v>4</v>
      </c>
      <c r="DD34" s="1">
        <v>7</v>
      </c>
      <c r="DF34" s="10">
        <f t="shared" ca="1" si="31"/>
        <v>0.8811377566615316</v>
      </c>
      <c r="DG34" s="11">
        <f t="shared" ca="1" si="15"/>
        <v>16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3" t="str">
        <f>B2</f>
        <v>　　月　　日</v>
      </c>
      <c r="C35" s="114"/>
      <c r="D35" s="114"/>
      <c r="E35" s="114"/>
      <c r="F35" s="114"/>
      <c r="G35" s="114"/>
      <c r="H35" s="114"/>
      <c r="I35" s="115"/>
      <c r="J35" s="113" t="str">
        <f>J2</f>
        <v>名前</v>
      </c>
      <c r="K35" s="114"/>
      <c r="L35" s="114"/>
      <c r="M35" s="121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  <c r="AG35" s="3" t="str">
        <f t="shared" ca="1" si="32"/>
        <v>D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3"/>
        <v>②</v>
      </c>
      <c r="AT35" s="6">
        <f t="shared" ca="1" si="33"/>
        <v>41</v>
      </c>
      <c r="AU35" s="6" t="str">
        <f t="shared" si="33"/>
        <v>×</v>
      </c>
      <c r="AV35" s="6">
        <f t="shared" ca="1" si="33"/>
        <v>88</v>
      </c>
      <c r="AW35" s="6" t="str">
        <f t="shared" si="33"/>
        <v>＝</v>
      </c>
      <c r="AX35" s="46">
        <f t="shared" ca="1" si="33"/>
        <v>3608</v>
      </c>
      <c r="AY35" s="5"/>
      <c r="AZ35" s="6">
        <f t="shared" ca="1" si="34"/>
        <v>0</v>
      </c>
      <c r="BA35" s="6">
        <f t="shared" ca="1" si="34"/>
        <v>4</v>
      </c>
      <c r="BB35" s="6">
        <f t="shared" ca="1" si="34"/>
        <v>1</v>
      </c>
      <c r="BC35" s="5"/>
      <c r="BD35" s="6">
        <f t="shared" ca="1" si="35"/>
        <v>0</v>
      </c>
      <c r="BE35" s="6">
        <f t="shared" ca="1" si="35"/>
        <v>8</v>
      </c>
      <c r="BF35" s="6">
        <f t="shared" ca="1" si="35"/>
        <v>8</v>
      </c>
      <c r="BH35" s="54"/>
      <c r="BI35" s="55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3</v>
      </c>
      <c r="BL35" s="6">
        <f t="shared" ref="BL35:BL42" ca="1" si="43">MOD(ROUNDDOWN(($AT35*$BF35)/10,0),10)</f>
        <v>2</v>
      </c>
      <c r="BM35" s="56">
        <f t="shared" ref="BM35:BM42" ca="1" si="44">MOD(ROUNDDOWN(($AT35*$BF35)/1,0),10)</f>
        <v>8</v>
      </c>
      <c r="BO35" s="57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3</v>
      </c>
      <c r="BR35" s="6">
        <f t="shared" ref="BR35:BR42" ca="1" si="47">MOD(ROUNDDOWN(($AT35*$BE35)/10,0),10)</f>
        <v>2</v>
      </c>
      <c r="BS35" s="6">
        <f t="shared" ref="BS35:BS42" ca="1" si="48">MOD(ROUNDDOWN(($AT35*$BE35)/1,0),10)</f>
        <v>8</v>
      </c>
      <c r="BT35" s="58"/>
      <c r="BV35" s="57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59"/>
      <c r="CA35" s="58"/>
      <c r="CC35" s="6">
        <f t="shared" ca="1" si="40"/>
        <v>0</v>
      </c>
      <c r="CD35" s="6">
        <f t="shared" ca="1" si="40"/>
        <v>0</v>
      </c>
      <c r="CE35" s="6">
        <f t="shared" ca="1" si="40"/>
        <v>3</v>
      </c>
      <c r="CF35" s="6">
        <f t="shared" ca="1" si="40"/>
        <v>6</v>
      </c>
      <c r="CG35" s="6">
        <f t="shared" ca="1" si="40"/>
        <v>0</v>
      </c>
      <c r="CH35" s="6">
        <f t="shared" ca="1" si="40"/>
        <v>8</v>
      </c>
      <c r="CJ35" s="57"/>
      <c r="CK35" s="6"/>
      <c r="CL35" s="6"/>
      <c r="CM35" s="59"/>
      <c r="CN35" s="6"/>
      <c r="CO35" s="56"/>
      <c r="CP35" s="5"/>
      <c r="CR35" s="10"/>
      <c r="CS35" s="11"/>
      <c r="CT35" s="5"/>
      <c r="CU35" s="5"/>
      <c r="CV35" s="5"/>
      <c r="CW35" s="5"/>
      <c r="CX35" s="5"/>
      <c r="CY35" s="10">
        <f t="shared" ca="1" si="30"/>
        <v>0.74293668429423287</v>
      </c>
      <c r="CZ35" s="11">
        <f t="shared" ca="1" si="14"/>
        <v>24</v>
      </c>
      <c r="DA35" s="5"/>
      <c r="DB35" s="5">
        <v>35</v>
      </c>
      <c r="DC35" s="1">
        <v>4</v>
      </c>
      <c r="DD35" s="1">
        <v>8</v>
      </c>
      <c r="DF35" s="10">
        <f t="shared" ca="1" si="31"/>
        <v>0.80225255384693417</v>
      </c>
      <c r="DG35" s="11">
        <f t="shared" ca="1" si="15"/>
        <v>21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2"/>
        <v>D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3"/>
        <v>③</v>
      </c>
      <c r="AT36" s="6">
        <f t="shared" ca="1" si="33"/>
        <v>64</v>
      </c>
      <c r="AU36" s="6" t="str">
        <f t="shared" si="33"/>
        <v>×</v>
      </c>
      <c r="AV36" s="6">
        <f t="shared" ca="1" si="33"/>
        <v>31</v>
      </c>
      <c r="AW36" s="6" t="str">
        <f t="shared" si="33"/>
        <v>＝</v>
      </c>
      <c r="AX36" s="46">
        <f t="shared" ca="1" si="33"/>
        <v>1984</v>
      </c>
      <c r="AY36" s="5"/>
      <c r="AZ36" s="6">
        <f t="shared" ca="1" si="34"/>
        <v>0</v>
      </c>
      <c r="BA36" s="6">
        <f t="shared" ca="1" si="34"/>
        <v>6</v>
      </c>
      <c r="BB36" s="6">
        <f t="shared" ca="1" si="34"/>
        <v>4</v>
      </c>
      <c r="BC36" s="5"/>
      <c r="BD36" s="6">
        <f t="shared" ca="1" si="35"/>
        <v>0</v>
      </c>
      <c r="BE36" s="6">
        <f t="shared" ca="1" si="35"/>
        <v>3</v>
      </c>
      <c r="BF36" s="6">
        <f t="shared" ca="1" si="35"/>
        <v>1</v>
      </c>
      <c r="BH36" s="54"/>
      <c r="BI36" s="55"/>
      <c r="BJ36" s="6">
        <f t="shared" ca="1" si="41"/>
        <v>0</v>
      </c>
      <c r="BK36" s="6">
        <f t="shared" ca="1" si="42"/>
        <v>0</v>
      </c>
      <c r="BL36" s="6">
        <f t="shared" ca="1" si="43"/>
        <v>6</v>
      </c>
      <c r="BM36" s="56">
        <f t="shared" ca="1" si="44"/>
        <v>4</v>
      </c>
      <c r="BO36" s="57"/>
      <c r="BP36" s="6">
        <f t="shared" ca="1" si="45"/>
        <v>0</v>
      </c>
      <c r="BQ36" s="6">
        <f t="shared" ca="1" si="46"/>
        <v>1</v>
      </c>
      <c r="BR36" s="6">
        <f t="shared" ca="1" si="47"/>
        <v>9</v>
      </c>
      <c r="BS36" s="6">
        <f t="shared" ca="1" si="48"/>
        <v>2</v>
      </c>
      <c r="BT36" s="58"/>
      <c r="BV36" s="57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59"/>
      <c r="CA36" s="58"/>
      <c r="CC36" s="6">
        <f t="shared" ca="1" si="40"/>
        <v>0</v>
      </c>
      <c r="CD36" s="6">
        <f t="shared" ca="1" si="40"/>
        <v>0</v>
      </c>
      <c r="CE36" s="6">
        <f t="shared" ca="1" si="40"/>
        <v>1</v>
      </c>
      <c r="CF36" s="6">
        <f t="shared" ca="1" si="40"/>
        <v>9</v>
      </c>
      <c r="CG36" s="6">
        <f t="shared" ca="1" si="40"/>
        <v>8</v>
      </c>
      <c r="CH36" s="6">
        <f t="shared" ca="1" si="40"/>
        <v>4</v>
      </c>
      <c r="CJ36" s="57"/>
      <c r="CK36" s="6"/>
      <c r="CL36" s="6"/>
      <c r="CM36" s="59"/>
      <c r="CN36" s="6"/>
      <c r="CO36" s="56"/>
      <c r="CP36" s="5"/>
      <c r="CR36" s="10"/>
      <c r="CS36" s="11"/>
      <c r="CT36" s="5"/>
      <c r="CU36" s="5"/>
      <c r="CV36" s="5"/>
      <c r="CW36" s="5"/>
      <c r="CX36" s="5"/>
      <c r="CY36" s="10">
        <f t="shared" ca="1" si="30"/>
        <v>0.25547301782203469</v>
      </c>
      <c r="CZ36" s="11">
        <f t="shared" ca="1" si="14"/>
        <v>60</v>
      </c>
      <c r="DA36" s="5"/>
      <c r="DB36" s="5">
        <v>36</v>
      </c>
      <c r="DC36" s="1">
        <v>4</v>
      </c>
      <c r="DD36" s="1">
        <v>9</v>
      </c>
      <c r="DF36" s="10">
        <f t="shared" ca="1" si="31"/>
        <v>0.17529729174466524</v>
      </c>
      <c r="DG36" s="11">
        <f t="shared" ca="1" si="15"/>
        <v>83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D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D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D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2"/>
        <v>D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3"/>
        <v>④</v>
      </c>
      <c r="AT37" s="6">
        <f t="shared" ca="1" si="33"/>
        <v>27</v>
      </c>
      <c r="AU37" s="6" t="str">
        <f t="shared" si="33"/>
        <v>×</v>
      </c>
      <c r="AV37" s="6">
        <f t="shared" ca="1" si="33"/>
        <v>42</v>
      </c>
      <c r="AW37" s="6" t="str">
        <f t="shared" si="33"/>
        <v>＝</v>
      </c>
      <c r="AX37" s="46">
        <f t="shared" ca="1" si="33"/>
        <v>1134</v>
      </c>
      <c r="AY37" s="5"/>
      <c r="AZ37" s="6">
        <f t="shared" ca="1" si="34"/>
        <v>0</v>
      </c>
      <c r="BA37" s="6">
        <f t="shared" ca="1" si="34"/>
        <v>2</v>
      </c>
      <c r="BB37" s="6">
        <f t="shared" ca="1" si="34"/>
        <v>7</v>
      </c>
      <c r="BC37" s="5"/>
      <c r="BD37" s="6">
        <f t="shared" ca="1" si="35"/>
        <v>0</v>
      </c>
      <c r="BE37" s="6">
        <f t="shared" ca="1" si="35"/>
        <v>4</v>
      </c>
      <c r="BF37" s="6">
        <f t="shared" ca="1" si="35"/>
        <v>2</v>
      </c>
      <c r="BH37" s="54"/>
      <c r="BI37" s="55"/>
      <c r="BJ37" s="6">
        <f t="shared" ca="1" si="41"/>
        <v>0</v>
      </c>
      <c r="BK37" s="6">
        <f t="shared" ca="1" si="42"/>
        <v>0</v>
      </c>
      <c r="BL37" s="6">
        <f t="shared" ca="1" si="43"/>
        <v>5</v>
      </c>
      <c r="BM37" s="56">
        <f t="shared" ca="1" si="44"/>
        <v>4</v>
      </c>
      <c r="BO37" s="57"/>
      <c r="BP37" s="6">
        <f t="shared" ca="1" si="45"/>
        <v>0</v>
      </c>
      <c r="BQ37" s="6">
        <f t="shared" ca="1" si="46"/>
        <v>1</v>
      </c>
      <c r="BR37" s="6">
        <f t="shared" ca="1" si="47"/>
        <v>0</v>
      </c>
      <c r="BS37" s="6">
        <f t="shared" ca="1" si="48"/>
        <v>8</v>
      </c>
      <c r="BT37" s="58"/>
      <c r="BV37" s="57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59"/>
      <c r="CA37" s="58"/>
      <c r="CC37" s="6">
        <f t="shared" ca="1" si="40"/>
        <v>0</v>
      </c>
      <c r="CD37" s="6">
        <f t="shared" ca="1" si="40"/>
        <v>0</v>
      </c>
      <c r="CE37" s="6">
        <f t="shared" ca="1" si="40"/>
        <v>1</v>
      </c>
      <c r="CF37" s="6">
        <f t="shared" ca="1" si="40"/>
        <v>1</v>
      </c>
      <c r="CG37" s="6">
        <f t="shared" ca="1" si="40"/>
        <v>3</v>
      </c>
      <c r="CH37" s="6">
        <f t="shared" ca="1" si="40"/>
        <v>4</v>
      </c>
      <c r="CJ37" s="57"/>
      <c r="CK37" s="6"/>
      <c r="CL37" s="6"/>
      <c r="CM37" s="59"/>
      <c r="CN37" s="6"/>
      <c r="CO37" s="56"/>
      <c r="CP37" s="5"/>
      <c r="CR37" s="10"/>
      <c r="CS37" s="11"/>
      <c r="CT37" s="5"/>
      <c r="CU37" s="5"/>
      <c r="CV37" s="5"/>
      <c r="CW37" s="5"/>
      <c r="CX37" s="5"/>
      <c r="CY37" s="10">
        <f t="shared" ca="1" si="30"/>
        <v>0.78070760665204086</v>
      </c>
      <c r="CZ37" s="11">
        <f t="shared" ca="1" si="14"/>
        <v>20</v>
      </c>
      <c r="DA37" s="5"/>
      <c r="DB37" s="5">
        <v>37</v>
      </c>
      <c r="DC37" s="1">
        <v>5</v>
      </c>
      <c r="DD37" s="1">
        <v>1</v>
      </c>
      <c r="DF37" s="10">
        <f t="shared" ca="1" si="31"/>
        <v>0.1819103659850092</v>
      </c>
      <c r="DG37" s="11">
        <f t="shared" ca="1" si="15"/>
        <v>81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19" t="str">
        <f ca="1">B5</f>
        <v>0.88×82＝</v>
      </c>
      <c r="C38" s="120"/>
      <c r="D38" s="120"/>
      <c r="E38" s="120"/>
      <c r="F38" s="120"/>
      <c r="G38" s="123">
        <f ca="1">G5</f>
        <v>72.16</v>
      </c>
      <c r="H38" s="123"/>
      <c r="I38" s="124"/>
      <c r="J38" s="22"/>
      <c r="K38" s="21"/>
      <c r="L38" s="119" t="str">
        <f ca="1">L5</f>
        <v>0.41×88＝</v>
      </c>
      <c r="M38" s="120"/>
      <c r="N38" s="120"/>
      <c r="O38" s="120"/>
      <c r="P38" s="120"/>
      <c r="Q38" s="123">
        <f ca="1">Q5</f>
        <v>36.08</v>
      </c>
      <c r="R38" s="123"/>
      <c r="S38" s="124"/>
      <c r="T38" s="22"/>
      <c r="U38" s="21"/>
      <c r="V38" s="119" t="str">
        <f ca="1">V5</f>
        <v>0.64×31＝</v>
      </c>
      <c r="W38" s="120"/>
      <c r="X38" s="120"/>
      <c r="Y38" s="120"/>
      <c r="Z38" s="120"/>
      <c r="AA38" s="123">
        <f ca="1">AA5</f>
        <v>19.84</v>
      </c>
      <c r="AB38" s="123"/>
      <c r="AC38" s="124"/>
      <c r="AD38" s="23"/>
      <c r="AG38" s="3" t="str">
        <f t="shared" ca="1" si="32"/>
        <v>D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3"/>
        <v>⑤</v>
      </c>
      <c r="AT38" s="6">
        <f t="shared" ca="1" si="33"/>
        <v>82</v>
      </c>
      <c r="AU38" s="6" t="str">
        <f t="shared" si="33"/>
        <v>×</v>
      </c>
      <c r="AV38" s="6">
        <f t="shared" ca="1" si="33"/>
        <v>38</v>
      </c>
      <c r="AW38" s="6" t="str">
        <f t="shared" si="33"/>
        <v>＝</v>
      </c>
      <c r="AX38" s="46">
        <f t="shared" ca="1" si="33"/>
        <v>3116</v>
      </c>
      <c r="AY38" s="5"/>
      <c r="AZ38" s="6">
        <f t="shared" ca="1" si="34"/>
        <v>0</v>
      </c>
      <c r="BA38" s="6">
        <f t="shared" ca="1" si="34"/>
        <v>8</v>
      </c>
      <c r="BB38" s="6">
        <f t="shared" ca="1" si="34"/>
        <v>2</v>
      </c>
      <c r="BC38" s="5"/>
      <c r="BD38" s="6">
        <f t="shared" ca="1" si="35"/>
        <v>0</v>
      </c>
      <c r="BE38" s="6">
        <f t="shared" ca="1" si="35"/>
        <v>3</v>
      </c>
      <c r="BF38" s="6">
        <f t="shared" ca="1" si="35"/>
        <v>8</v>
      </c>
      <c r="BH38" s="54"/>
      <c r="BI38" s="55"/>
      <c r="BJ38" s="6">
        <f t="shared" ca="1" si="41"/>
        <v>0</v>
      </c>
      <c r="BK38" s="6">
        <f t="shared" ca="1" si="42"/>
        <v>6</v>
      </c>
      <c r="BL38" s="6">
        <f t="shared" ca="1" si="43"/>
        <v>5</v>
      </c>
      <c r="BM38" s="56">
        <f t="shared" ca="1" si="44"/>
        <v>6</v>
      </c>
      <c r="BO38" s="57"/>
      <c r="BP38" s="6">
        <f t="shared" ca="1" si="45"/>
        <v>0</v>
      </c>
      <c r="BQ38" s="6">
        <f t="shared" ca="1" si="46"/>
        <v>2</v>
      </c>
      <c r="BR38" s="6">
        <f t="shared" ca="1" si="47"/>
        <v>4</v>
      </c>
      <c r="BS38" s="6">
        <f t="shared" ca="1" si="48"/>
        <v>6</v>
      </c>
      <c r="BT38" s="58"/>
      <c r="BV38" s="57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59"/>
      <c r="CA38" s="58"/>
      <c r="CC38" s="6">
        <f t="shared" ca="1" si="40"/>
        <v>0</v>
      </c>
      <c r="CD38" s="6">
        <f t="shared" ca="1" si="40"/>
        <v>0</v>
      </c>
      <c r="CE38" s="6">
        <f t="shared" ca="1" si="40"/>
        <v>3</v>
      </c>
      <c r="CF38" s="6">
        <f t="shared" ca="1" si="40"/>
        <v>1</v>
      </c>
      <c r="CG38" s="6">
        <f t="shared" ca="1" si="40"/>
        <v>1</v>
      </c>
      <c r="CH38" s="6">
        <f t="shared" ca="1" si="40"/>
        <v>6</v>
      </c>
      <c r="CJ38" s="57"/>
      <c r="CK38" s="6"/>
      <c r="CL38" s="6"/>
      <c r="CM38" s="59"/>
      <c r="CN38" s="6"/>
      <c r="CO38" s="56"/>
      <c r="CP38" s="5"/>
      <c r="CR38" s="10"/>
      <c r="CS38" s="11"/>
      <c r="CT38" s="5"/>
      <c r="CU38" s="5"/>
      <c r="CV38" s="5"/>
      <c r="CW38" s="5"/>
      <c r="CX38" s="5"/>
      <c r="CY38" s="10">
        <f t="shared" ca="1" si="30"/>
        <v>7.7125628701745885E-2</v>
      </c>
      <c r="CZ38" s="11">
        <f t="shared" ca="1" si="14"/>
        <v>76</v>
      </c>
      <c r="DA38" s="5"/>
      <c r="DB38" s="5">
        <v>38</v>
      </c>
      <c r="DC38" s="1">
        <v>5</v>
      </c>
      <c r="DD38" s="1">
        <v>2</v>
      </c>
      <c r="DF38" s="10">
        <f t="shared" ca="1" si="31"/>
        <v>0.21159312687569998</v>
      </c>
      <c r="DG38" s="11">
        <f t="shared" ca="1" si="15"/>
        <v>76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2"/>
        <v>D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3"/>
        <v>⑥</v>
      </c>
      <c r="AT39" s="6">
        <f t="shared" ca="1" si="33"/>
        <v>58</v>
      </c>
      <c r="AU39" s="6" t="str">
        <f t="shared" si="33"/>
        <v>×</v>
      </c>
      <c r="AV39" s="6">
        <f t="shared" ca="1" si="33"/>
        <v>31</v>
      </c>
      <c r="AW39" s="6" t="str">
        <f t="shared" si="33"/>
        <v>＝</v>
      </c>
      <c r="AX39" s="46">
        <f t="shared" ca="1" si="33"/>
        <v>1798</v>
      </c>
      <c r="AY39" s="5"/>
      <c r="AZ39" s="6">
        <f t="shared" ca="1" si="34"/>
        <v>0</v>
      </c>
      <c r="BA39" s="6">
        <f t="shared" ca="1" si="34"/>
        <v>5</v>
      </c>
      <c r="BB39" s="6">
        <f t="shared" ca="1" si="34"/>
        <v>8</v>
      </c>
      <c r="BC39" s="5"/>
      <c r="BD39" s="6">
        <f t="shared" ca="1" si="35"/>
        <v>0</v>
      </c>
      <c r="BE39" s="6">
        <f t="shared" ca="1" si="35"/>
        <v>3</v>
      </c>
      <c r="BF39" s="6">
        <f t="shared" ca="1" si="35"/>
        <v>1</v>
      </c>
      <c r="BH39" s="54"/>
      <c r="BI39" s="55"/>
      <c r="BJ39" s="6">
        <f t="shared" ca="1" si="41"/>
        <v>0</v>
      </c>
      <c r="BK39" s="6">
        <f t="shared" ca="1" si="42"/>
        <v>0</v>
      </c>
      <c r="BL39" s="6">
        <f t="shared" ca="1" si="43"/>
        <v>5</v>
      </c>
      <c r="BM39" s="56">
        <f t="shared" ca="1" si="44"/>
        <v>8</v>
      </c>
      <c r="BO39" s="57"/>
      <c r="BP39" s="6">
        <f t="shared" ca="1" si="45"/>
        <v>0</v>
      </c>
      <c r="BQ39" s="6">
        <f t="shared" ca="1" si="46"/>
        <v>1</v>
      </c>
      <c r="BR39" s="6">
        <f t="shared" ca="1" si="47"/>
        <v>7</v>
      </c>
      <c r="BS39" s="6">
        <f t="shared" ca="1" si="48"/>
        <v>4</v>
      </c>
      <c r="BT39" s="58"/>
      <c r="BV39" s="57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59"/>
      <c r="CA39" s="58"/>
      <c r="CC39" s="6">
        <f t="shared" ca="1" si="40"/>
        <v>0</v>
      </c>
      <c r="CD39" s="6">
        <f t="shared" ca="1" si="40"/>
        <v>0</v>
      </c>
      <c r="CE39" s="6">
        <f t="shared" ca="1" si="40"/>
        <v>1</v>
      </c>
      <c r="CF39" s="6">
        <f t="shared" ca="1" si="40"/>
        <v>7</v>
      </c>
      <c r="CG39" s="6">
        <f t="shared" ca="1" si="40"/>
        <v>9</v>
      </c>
      <c r="CH39" s="6">
        <f t="shared" ca="1" si="40"/>
        <v>8</v>
      </c>
      <c r="CJ39" s="57"/>
      <c r="CK39" s="6"/>
      <c r="CL39" s="6"/>
      <c r="CM39" s="59"/>
      <c r="CN39" s="6"/>
      <c r="CO39" s="56"/>
      <c r="CP39" s="5"/>
      <c r="CR39" s="10"/>
      <c r="CS39" s="11"/>
      <c r="CT39" s="5"/>
      <c r="CU39" s="5"/>
      <c r="CV39" s="5"/>
      <c r="CW39" s="5"/>
      <c r="CX39" s="5"/>
      <c r="CY39" s="10">
        <f t="shared" ca="1" si="30"/>
        <v>0.19479307703190563</v>
      </c>
      <c r="CZ39" s="11">
        <f t="shared" ca="1" si="14"/>
        <v>65</v>
      </c>
      <c r="DA39" s="5"/>
      <c r="DB39" s="5">
        <v>39</v>
      </c>
      <c r="DC39" s="1">
        <v>5</v>
      </c>
      <c r="DD39" s="1">
        <v>3</v>
      </c>
      <c r="DF39" s="10">
        <f t="shared" ca="1" si="31"/>
        <v>0.55755497310204094</v>
      </c>
      <c r="DG39" s="11">
        <f t="shared" ca="1" si="15"/>
        <v>44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3"/>
      <c r="C40" s="93"/>
      <c r="D40" s="83"/>
      <c r="E40" s="84">
        <f ca="1">E7</f>
        <v>0</v>
      </c>
      <c r="F40" s="28" t="str">
        <f ca="1">F7</f>
        <v>.</v>
      </c>
      <c r="G40" s="29">
        <f ca="1">G7</f>
        <v>8</v>
      </c>
      <c r="H40" s="28">
        <f ca="1">H7</f>
        <v>0</v>
      </c>
      <c r="I40" s="85">
        <f ca="1">I7</f>
        <v>8</v>
      </c>
      <c r="J40" s="23"/>
      <c r="K40" s="26"/>
      <c r="L40" s="93"/>
      <c r="M40" s="93"/>
      <c r="N40" s="83"/>
      <c r="O40" s="84">
        <f ca="1">O7</f>
        <v>0</v>
      </c>
      <c r="P40" s="28" t="str">
        <f ca="1">P7</f>
        <v>.</v>
      </c>
      <c r="Q40" s="29">
        <f ca="1">Q7</f>
        <v>4</v>
      </c>
      <c r="R40" s="28">
        <f ca="1">R7</f>
        <v>0</v>
      </c>
      <c r="S40" s="85">
        <f ca="1">S7</f>
        <v>1</v>
      </c>
      <c r="T40" s="23"/>
      <c r="U40" s="26"/>
      <c r="V40" s="93"/>
      <c r="W40" s="93"/>
      <c r="X40" s="83"/>
      <c r="Y40" s="84">
        <f ca="1">Y7</f>
        <v>0</v>
      </c>
      <c r="Z40" s="28" t="str">
        <f ca="1">Z7</f>
        <v>.</v>
      </c>
      <c r="AA40" s="29">
        <f ca="1">AA7</f>
        <v>6</v>
      </c>
      <c r="AB40" s="28">
        <f ca="1">AB7</f>
        <v>0</v>
      </c>
      <c r="AC40" s="85">
        <f ca="1">AC7</f>
        <v>4</v>
      </c>
      <c r="AD40" s="23"/>
      <c r="AG40" s="3" t="str">
        <f t="shared" ca="1" si="32"/>
        <v>D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3"/>
        <v>⑦</v>
      </c>
      <c r="AT40" s="6">
        <f t="shared" ca="1" si="33"/>
        <v>55</v>
      </c>
      <c r="AU40" s="6" t="str">
        <f t="shared" si="33"/>
        <v>×</v>
      </c>
      <c r="AV40" s="6">
        <f t="shared" ca="1" si="33"/>
        <v>55</v>
      </c>
      <c r="AW40" s="6" t="str">
        <f t="shared" si="33"/>
        <v>＝</v>
      </c>
      <c r="AX40" s="46">
        <f t="shared" ca="1" si="33"/>
        <v>3025</v>
      </c>
      <c r="AY40" s="5"/>
      <c r="AZ40" s="6">
        <f t="shared" ca="1" si="34"/>
        <v>0</v>
      </c>
      <c r="BA40" s="6">
        <f t="shared" ca="1" si="34"/>
        <v>5</v>
      </c>
      <c r="BB40" s="6">
        <f t="shared" ca="1" si="34"/>
        <v>5</v>
      </c>
      <c r="BC40" s="5"/>
      <c r="BD40" s="6">
        <f t="shared" ca="1" si="35"/>
        <v>0</v>
      </c>
      <c r="BE40" s="6">
        <f t="shared" ca="1" si="35"/>
        <v>5</v>
      </c>
      <c r="BF40" s="6">
        <f t="shared" ca="1" si="35"/>
        <v>5</v>
      </c>
      <c r="BH40" s="54"/>
      <c r="BI40" s="55"/>
      <c r="BJ40" s="6">
        <f t="shared" ca="1" si="41"/>
        <v>0</v>
      </c>
      <c r="BK40" s="6">
        <f t="shared" ca="1" si="42"/>
        <v>2</v>
      </c>
      <c r="BL40" s="6">
        <f t="shared" ca="1" si="43"/>
        <v>7</v>
      </c>
      <c r="BM40" s="56">
        <f t="shared" ca="1" si="44"/>
        <v>5</v>
      </c>
      <c r="BO40" s="57"/>
      <c r="BP40" s="6">
        <f t="shared" ca="1" si="45"/>
        <v>0</v>
      </c>
      <c r="BQ40" s="6">
        <f t="shared" ca="1" si="46"/>
        <v>2</v>
      </c>
      <c r="BR40" s="6">
        <f t="shared" ca="1" si="47"/>
        <v>7</v>
      </c>
      <c r="BS40" s="6">
        <f t="shared" ca="1" si="48"/>
        <v>5</v>
      </c>
      <c r="BT40" s="58"/>
      <c r="BV40" s="57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59"/>
      <c r="CA40" s="58"/>
      <c r="CC40" s="6">
        <f t="shared" ca="1" si="40"/>
        <v>0</v>
      </c>
      <c r="CD40" s="6">
        <f t="shared" ca="1" si="40"/>
        <v>0</v>
      </c>
      <c r="CE40" s="6">
        <f t="shared" ca="1" si="40"/>
        <v>3</v>
      </c>
      <c r="CF40" s="6">
        <f t="shared" ca="1" si="40"/>
        <v>0</v>
      </c>
      <c r="CG40" s="6">
        <f t="shared" ca="1" si="40"/>
        <v>2</v>
      </c>
      <c r="CH40" s="6">
        <f t="shared" ca="1" si="40"/>
        <v>5</v>
      </c>
      <c r="CJ40" s="57"/>
      <c r="CK40" s="6"/>
      <c r="CL40" s="6"/>
      <c r="CM40" s="59"/>
      <c r="CN40" s="6"/>
      <c r="CO40" s="56"/>
      <c r="CR40" s="10"/>
      <c r="CS40" s="11"/>
      <c r="CT40" s="5"/>
      <c r="CU40" s="5"/>
      <c r="CV40" s="5"/>
      <c r="CW40" s="5"/>
      <c r="CX40" s="5"/>
      <c r="CY40" s="10">
        <f t="shared" ca="1" si="30"/>
        <v>0.11788446773379169</v>
      </c>
      <c r="CZ40" s="11">
        <f t="shared" ca="1" si="14"/>
        <v>73</v>
      </c>
      <c r="DA40" s="5"/>
      <c r="DB40" s="5">
        <v>40</v>
      </c>
      <c r="DC40" s="1">
        <v>5</v>
      </c>
      <c r="DD40" s="1">
        <v>4</v>
      </c>
      <c r="DF40" s="10">
        <f t="shared" ca="1" si="31"/>
        <v>0.86745115899304226</v>
      </c>
      <c r="DG40" s="11">
        <f t="shared" ca="1" si="15"/>
        <v>17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94"/>
      <c r="C41" s="94"/>
      <c r="D41" s="86" t="str">
        <f>$D$8</f>
        <v>×</v>
      </c>
      <c r="E41" s="87">
        <f>E8</f>
        <v>0</v>
      </c>
      <c r="F41" s="31"/>
      <c r="G41" s="32">
        <f ca="1">G8</f>
        <v>8</v>
      </c>
      <c r="H41" s="33"/>
      <c r="I41" s="88">
        <f ca="1">I8</f>
        <v>2</v>
      </c>
      <c r="J41" s="23"/>
      <c r="K41" s="26"/>
      <c r="L41" s="94"/>
      <c r="M41" s="94"/>
      <c r="N41" s="86" t="str">
        <f>$D$8</f>
        <v>×</v>
      </c>
      <c r="O41" s="87">
        <f>O8</f>
        <v>0</v>
      </c>
      <c r="P41" s="31"/>
      <c r="Q41" s="32">
        <f ca="1">Q8</f>
        <v>8</v>
      </c>
      <c r="R41" s="33"/>
      <c r="S41" s="88">
        <f ca="1">S8</f>
        <v>8</v>
      </c>
      <c r="T41" s="23"/>
      <c r="U41" s="26"/>
      <c r="V41" s="94"/>
      <c r="W41" s="94"/>
      <c r="X41" s="86" t="str">
        <f>$X$8</f>
        <v>×</v>
      </c>
      <c r="Y41" s="87">
        <f>Y8</f>
        <v>0</v>
      </c>
      <c r="Z41" s="31"/>
      <c r="AA41" s="32">
        <f ca="1">AA8</f>
        <v>3</v>
      </c>
      <c r="AB41" s="33"/>
      <c r="AC41" s="88">
        <f ca="1">AC8</f>
        <v>1</v>
      </c>
      <c r="AD41" s="23"/>
      <c r="AG41" s="3" t="str">
        <f t="shared" ca="1" si="32"/>
        <v>D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3"/>
        <v>⑧</v>
      </c>
      <c r="AT41" s="6">
        <f t="shared" ca="1" si="33"/>
        <v>73</v>
      </c>
      <c r="AU41" s="6" t="str">
        <f t="shared" si="33"/>
        <v>×</v>
      </c>
      <c r="AV41" s="6">
        <f t="shared" ca="1" si="33"/>
        <v>92</v>
      </c>
      <c r="AW41" s="6" t="str">
        <f t="shared" si="33"/>
        <v>＝</v>
      </c>
      <c r="AX41" s="46">
        <f t="shared" ca="1" si="33"/>
        <v>6716</v>
      </c>
      <c r="AY41" s="5"/>
      <c r="AZ41" s="6">
        <f t="shared" ca="1" si="34"/>
        <v>0</v>
      </c>
      <c r="BA41" s="6">
        <f t="shared" ca="1" si="34"/>
        <v>7</v>
      </c>
      <c r="BB41" s="6">
        <f t="shared" ca="1" si="34"/>
        <v>3</v>
      </c>
      <c r="BC41" s="5"/>
      <c r="BD41" s="6">
        <f t="shared" ca="1" si="35"/>
        <v>0</v>
      </c>
      <c r="BE41" s="6">
        <f t="shared" ca="1" si="35"/>
        <v>9</v>
      </c>
      <c r="BF41" s="6">
        <f t="shared" ca="1" si="35"/>
        <v>2</v>
      </c>
      <c r="BH41" s="54"/>
      <c r="BI41" s="55"/>
      <c r="BJ41" s="6">
        <f t="shared" ca="1" si="41"/>
        <v>0</v>
      </c>
      <c r="BK41" s="6">
        <f t="shared" ca="1" si="42"/>
        <v>1</v>
      </c>
      <c r="BL41" s="6">
        <f t="shared" ca="1" si="43"/>
        <v>4</v>
      </c>
      <c r="BM41" s="56">
        <f t="shared" ca="1" si="44"/>
        <v>6</v>
      </c>
      <c r="BO41" s="57"/>
      <c r="BP41" s="6">
        <f t="shared" ca="1" si="45"/>
        <v>0</v>
      </c>
      <c r="BQ41" s="6">
        <f t="shared" ca="1" si="46"/>
        <v>6</v>
      </c>
      <c r="BR41" s="6">
        <f t="shared" ca="1" si="47"/>
        <v>5</v>
      </c>
      <c r="BS41" s="6">
        <f t="shared" ca="1" si="48"/>
        <v>7</v>
      </c>
      <c r="BT41" s="58"/>
      <c r="BV41" s="57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59"/>
      <c r="CA41" s="58"/>
      <c r="CC41" s="6">
        <f t="shared" ca="1" si="40"/>
        <v>0</v>
      </c>
      <c r="CD41" s="6">
        <f t="shared" ca="1" si="40"/>
        <v>0</v>
      </c>
      <c r="CE41" s="6">
        <f t="shared" ca="1" si="40"/>
        <v>6</v>
      </c>
      <c r="CF41" s="6">
        <f t="shared" ca="1" si="40"/>
        <v>7</v>
      </c>
      <c r="CG41" s="6">
        <f t="shared" ca="1" si="40"/>
        <v>1</v>
      </c>
      <c r="CH41" s="6">
        <f t="shared" ca="1" si="40"/>
        <v>6</v>
      </c>
      <c r="CJ41" s="57"/>
      <c r="CK41" s="6"/>
      <c r="CL41" s="6"/>
      <c r="CM41" s="59"/>
      <c r="CN41" s="6"/>
      <c r="CO41" s="56"/>
      <c r="CR41" s="10"/>
      <c r="CS41" s="11"/>
      <c r="CT41" s="5"/>
      <c r="CU41" s="5"/>
      <c r="CV41" s="5"/>
      <c r="CW41" s="5"/>
      <c r="CX41" s="5"/>
      <c r="CY41" s="10">
        <f t="shared" ca="1" si="30"/>
        <v>0.97898944458732018</v>
      </c>
      <c r="CZ41" s="11">
        <f t="shared" ca="1" si="14"/>
        <v>2</v>
      </c>
      <c r="DA41" s="5"/>
      <c r="DB41" s="5">
        <v>41</v>
      </c>
      <c r="DC41" s="1">
        <v>5</v>
      </c>
      <c r="DD41" s="1">
        <v>5</v>
      </c>
      <c r="DF41" s="10">
        <f t="shared" ca="1" si="31"/>
        <v>0.74751673144937192</v>
      </c>
      <c r="DG41" s="11">
        <f t="shared" ca="1" si="15"/>
        <v>28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95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9">
        <f ca="1">IF(OR($A$37="A",$A$37="C",$A$37="D"),$BJ$34,IF($A$37="B",$BQ$34,$CE$34))</f>
        <v>0</v>
      </c>
      <c r="E42" s="90">
        <f ca="1">IF(OR($A$37="A",$A$37="C",$A$37="D"),$BK$34,IF($A$37="B",$BR$34,$CF$34))</f>
        <v>1</v>
      </c>
      <c r="F42" s="35">
        <f ca="1">IF(OR(A37="E",A37="G"),F40,)</f>
        <v>0</v>
      </c>
      <c r="G42" s="60">
        <f ca="1">IF(OR($A$37="A",$A$37="C",$A$37="D"),$BL$34,IF($A$37="B",$BS$34,$CG$34))</f>
        <v>7</v>
      </c>
      <c r="H42" s="35">
        <f ca="1">IF(OR(A37="E",A37="G"),H40,)</f>
        <v>0</v>
      </c>
      <c r="I42" s="91">
        <f ca="1">IF(OR($A$37="A",$A$37="C",$A$37="D"),$BM$34,IF($A$37="B",$BT$34,$CH$34))</f>
        <v>6</v>
      </c>
      <c r="J42" s="23"/>
      <c r="K42" s="26"/>
      <c r="L42" s="95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9">
        <f ca="1">IF(OR($K$37="A",$K$37="C",$K$37="D"),$BJ$35,IF($K$37="B",$BQ$35,$CE$35))</f>
        <v>0</v>
      </c>
      <c r="O42" s="90">
        <f ca="1">IF(OR($K$37="A",$K$37="C",$K$37="D"),$BK$35,IF($K$37="B",$BR$35,$CF$35))</f>
        <v>3</v>
      </c>
      <c r="P42" s="35">
        <f ca="1">IF(OR(K37="E",K37="G"),P40,)</f>
        <v>0</v>
      </c>
      <c r="Q42" s="60">
        <f ca="1">IF(OR($K$37="A",$K$37="C",$K$37="D"),$BL$35,IF($K$37="B",$BS$35,$CG$35))</f>
        <v>2</v>
      </c>
      <c r="R42" s="35">
        <f ca="1">IF(OR(K37="E",K37="G"),R40,)</f>
        <v>0</v>
      </c>
      <c r="S42" s="91">
        <f ca="1">IF(OR($K$37="A",$K$37="C",$K$37="D"),$BM$35,IF($K$37="B",$BT$35,$CH$35))</f>
        <v>8</v>
      </c>
      <c r="T42" s="23"/>
      <c r="U42" s="26"/>
      <c r="V42" s="95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9">
        <f ca="1">IF(OR($U$37="A",$U$37="C",$U$37="D"),$BJ$36,IF($U$37="B",$BQ$36,$CE$36))</f>
        <v>0</v>
      </c>
      <c r="Y42" s="90">
        <f ca="1">IF(OR($U$37="A",$U$37="C",$U$37="D"),$BK$36,IF($U$37="B",$BR$36,$CF$36))</f>
        <v>0</v>
      </c>
      <c r="Z42" s="35">
        <f ca="1">IF(OR(U37="E",U37="G"),Z40,)</f>
        <v>0</v>
      </c>
      <c r="AA42" s="60">
        <f ca="1">IF(OR($U$37="A",$U$37="C",$U$37="D"),$BL$36,IF($U$37="B",$BS$36,$CG$36))</f>
        <v>6</v>
      </c>
      <c r="AB42" s="35">
        <f ca="1">IF(OR(U37="E",U37="G"),AB40,)</f>
        <v>0</v>
      </c>
      <c r="AC42" s="91">
        <f ca="1">IF(OR($U$37="A",$U$37="C",$U$37="D"),$BM$36,IF($U$37="B",$BT$36,$CH$36))</f>
        <v>4</v>
      </c>
      <c r="AD42" s="23"/>
      <c r="AG42" s="3" t="str">
        <f t="shared" ca="1" si="32"/>
        <v>D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3"/>
        <v>⑨</v>
      </c>
      <c r="AT42" s="6">
        <f t="shared" ca="1" si="33"/>
        <v>31</v>
      </c>
      <c r="AU42" s="6" t="str">
        <f t="shared" si="33"/>
        <v>×</v>
      </c>
      <c r="AV42" s="6">
        <f t="shared" ca="1" si="33"/>
        <v>86</v>
      </c>
      <c r="AW42" s="6" t="str">
        <f t="shared" si="33"/>
        <v>＝</v>
      </c>
      <c r="AX42" s="46">
        <f t="shared" ca="1" si="33"/>
        <v>2666</v>
      </c>
      <c r="AY42" s="5"/>
      <c r="AZ42" s="6">
        <f t="shared" ca="1" si="34"/>
        <v>0</v>
      </c>
      <c r="BA42" s="6">
        <f t="shared" ca="1" si="34"/>
        <v>3</v>
      </c>
      <c r="BB42" s="6">
        <f t="shared" ca="1" si="34"/>
        <v>1</v>
      </c>
      <c r="BC42" s="5"/>
      <c r="BD42" s="6">
        <f t="shared" ca="1" si="35"/>
        <v>0</v>
      </c>
      <c r="BE42" s="6">
        <f t="shared" ca="1" si="35"/>
        <v>8</v>
      </c>
      <c r="BF42" s="6">
        <f t="shared" ca="1" si="35"/>
        <v>6</v>
      </c>
      <c r="BH42" s="61"/>
      <c r="BI42" s="62"/>
      <c r="BJ42" s="63">
        <f t="shared" ca="1" si="41"/>
        <v>0</v>
      </c>
      <c r="BK42" s="63">
        <f t="shared" ca="1" si="42"/>
        <v>1</v>
      </c>
      <c r="BL42" s="63">
        <f t="shared" ca="1" si="43"/>
        <v>8</v>
      </c>
      <c r="BM42" s="64">
        <f t="shared" ca="1" si="44"/>
        <v>6</v>
      </c>
      <c r="BO42" s="65"/>
      <c r="BP42" s="63">
        <f t="shared" ca="1" si="45"/>
        <v>0</v>
      </c>
      <c r="BQ42" s="63">
        <f t="shared" ca="1" si="46"/>
        <v>2</v>
      </c>
      <c r="BR42" s="63">
        <f t="shared" ca="1" si="47"/>
        <v>4</v>
      </c>
      <c r="BS42" s="63">
        <f t="shared" ca="1" si="48"/>
        <v>8</v>
      </c>
      <c r="BT42" s="66"/>
      <c r="BV42" s="65">
        <f t="shared" ca="1" si="36"/>
        <v>0</v>
      </c>
      <c r="BW42" s="63">
        <f t="shared" ca="1" si="37"/>
        <v>0</v>
      </c>
      <c r="BX42" s="63">
        <f t="shared" ca="1" si="38"/>
        <v>0</v>
      </c>
      <c r="BY42" s="63">
        <f t="shared" ca="1" si="39"/>
        <v>0</v>
      </c>
      <c r="BZ42" s="67"/>
      <c r="CA42" s="66"/>
      <c r="CC42" s="6">
        <f t="shared" ca="1" si="40"/>
        <v>0</v>
      </c>
      <c r="CD42" s="6">
        <f t="shared" ca="1" si="40"/>
        <v>0</v>
      </c>
      <c r="CE42" s="6">
        <f t="shared" ca="1" si="40"/>
        <v>2</v>
      </c>
      <c r="CF42" s="6">
        <f t="shared" ca="1" si="40"/>
        <v>6</v>
      </c>
      <c r="CG42" s="6">
        <f t="shared" ca="1" si="40"/>
        <v>6</v>
      </c>
      <c r="CH42" s="6">
        <f t="shared" ca="1" si="40"/>
        <v>6</v>
      </c>
      <c r="CJ42" s="65"/>
      <c r="CK42" s="63"/>
      <c r="CL42" s="63"/>
      <c r="CM42" s="67"/>
      <c r="CN42" s="63"/>
      <c r="CO42" s="64"/>
      <c r="CR42" s="10"/>
      <c r="CS42" s="11"/>
      <c r="CT42" s="5"/>
      <c r="CU42" s="5"/>
      <c r="CV42" s="5"/>
      <c r="CW42" s="5"/>
      <c r="CX42" s="5"/>
      <c r="CY42" s="10">
        <f t="shared" ca="1" si="30"/>
        <v>0.17166955764014502</v>
      </c>
      <c r="CZ42" s="11">
        <f t="shared" ca="1" si="14"/>
        <v>69</v>
      </c>
      <c r="DA42" s="5"/>
      <c r="DB42" s="5">
        <v>42</v>
      </c>
      <c r="DC42" s="1">
        <v>5</v>
      </c>
      <c r="DD42" s="1">
        <v>6</v>
      </c>
      <c r="DF42" s="10">
        <f t="shared" ca="1" si="31"/>
        <v>0.35642516317460304</v>
      </c>
      <c r="DG42" s="11">
        <f t="shared" ca="1" si="15"/>
        <v>61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36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0</v>
      </c>
      <c r="D43" s="82">
        <f ca="1">IF(OR($A$37="A",$A$37="D"),$BQ$34,IF(OR($A$37="B",$A$37="C"),$BX$34,$CL$34))</f>
        <v>7</v>
      </c>
      <c r="E43" s="92">
        <f ca="1">IF(OR($A$37="A",$A$37="D"),$BR$34,IF(OR($A$37="B",$A$37="C"),$BY$34,$CM$34))</f>
        <v>0</v>
      </c>
      <c r="F43" s="34"/>
      <c r="G43" s="37">
        <f ca="1">IF(OR($A$37="A",$A$37="D"),$BS$34,IF($A$37="B","",IF($A$37="C",$BZ$34,"")))</f>
        <v>4</v>
      </c>
      <c r="H43" s="34"/>
      <c r="I43" s="82"/>
      <c r="J43" s="23"/>
      <c r="K43" s="36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0</v>
      </c>
      <c r="N43" s="82">
        <f ca="1">IF(OR($K$37="A",$K$37="D"),$BQ$35,IF(OR($K$37="B",$K$37="C"),$BX$35,$CL$35))</f>
        <v>3</v>
      </c>
      <c r="O43" s="92">
        <f ca="1">IF(OR($K$37="A",$K$37="D"),$BR$35,IF(OR($K$37="B",$K$37="C"),$BY$35,$CM$35))</f>
        <v>2</v>
      </c>
      <c r="P43" s="34"/>
      <c r="Q43" s="37">
        <f ca="1">IF(OR($K$37="A",$K$37="D"),$BS$35,IF($K$37="B","",IF($K$37="C",$BZ$35,"")))</f>
        <v>8</v>
      </c>
      <c r="R43" s="34"/>
      <c r="S43" s="82"/>
      <c r="T43" s="23"/>
      <c r="U43" s="36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1</v>
      </c>
      <c r="Y43" s="92">
        <f ca="1">IF(OR($U$37="A",$U$37="D"),$BR$36,IF(OR($U$37="B",$U$37="C"),$BY$36,$CM$36))</f>
        <v>9</v>
      </c>
      <c r="Z43" s="34"/>
      <c r="AA43" s="37">
        <f ca="1">IF(OR($U$37="A",$U$37="D"),$BS$36,IF($U$37="B","",IF($U$37="C",$BZ$36,"")))</f>
        <v>2</v>
      </c>
      <c r="AB43" s="34"/>
      <c r="AC43" s="82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>
        <f t="shared" ca="1" si="30"/>
        <v>0.76805616947016375</v>
      </c>
      <c r="CZ43" s="11">
        <f t="shared" ca="1" si="14"/>
        <v>21</v>
      </c>
      <c r="DA43" s="5"/>
      <c r="DB43" s="5">
        <v>43</v>
      </c>
      <c r="DC43" s="1">
        <v>5</v>
      </c>
      <c r="DD43" s="1">
        <v>7</v>
      </c>
      <c r="DF43" s="10">
        <f t="shared" ca="1" si="31"/>
        <v>0.36934234351552264</v>
      </c>
      <c r="DG43" s="11">
        <f t="shared" ca="1" si="15"/>
        <v>60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36"/>
      <c r="B44" s="82">
        <f ca="1">IF($A$37="A",$BV$34,IF(OR($A$37="B",$A$37="C",$A$37="D"),$CC$34,""))</f>
        <v>0</v>
      </c>
      <c r="C44" s="82">
        <f ca="1">IF($A$37="A",$BW$34,IF(OR($A$37="B",$A$37="C",$A$37="D"),$CD$34,""))</f>
        <v>0</v>
      </c>
      <c r="D44" s="82">
        <f ca="1">IF($A$37="A",$BX$34,IF(OR($A$37="B",$A$37="C",$A$37="D"),$CE$34,""))</f>
        <v>7</v>
      </c>
      <c r="E44" s="92">
        <f ca="1">IF($A$37="A",$BY$34,IF(OR($A$37="B",$A$37="C",$A$37="D"),$CF$34,""))</f>
        <v>2</v>
      </c>
      <c r="F44" s="34" t="str">
        <f ca="1">IF(A37="D",F40,)</f>
        <v>.</v>
      </c>
      <c r="G44" s="37">
        <f ca="1">IF($A$37="A","",IF(OR($A$37="B",$A$37="C",$A$37="D"),$CG$34,""))</f>
        <v>1</v>
      </c>
      <c r="H44" s="34">
        <f ca="1">IF(A37="D",H40,)</f>
        <v>0</v>
      </c>
      <c r="I44" s="82">
        <f ca="1">IF($A$37="A","",IF(OR($A$37="B",$A$37="C",$A$37="D"),$CH$34,""))</f>
        <v>6</v>
      </c>
      <c r="J44" s="23"/>
      <c r="K44" s="36"/>
      <c r="L44" s="82">
        <f ca="1">IF($K$37="A",$BV$35,IF(OR($K$37="B",$K$37="C",$K$37="D"),$CC$35,""))</f>
        <v>0</v>
      </c>
      <c r="M44" s="82">
        <f ca="1">IF($K$37="A",$BW$35,IF(OR($K$37="B",$K$37="C",$K$37="D"),$CD$35,""))</f>
        <v>0</v>
      </c>
      <c r="N44" s="82">
        <f ca="1">IF($K$37="A",$BX$35,IF(OR($K$37="B",$K$37="C",$K$37="D"),$CE$35,""))</f>
        <v>3</v>
      </c>
      <c r="O44" s="92">
        <f ca="1">IF($K$37="A",$BY$35,IF(OR($K$37="B",$K$37="C",$K$37="D"),$CF$35,""))</f>
        <v>6</v>
      </c>
      <c r="P44" s="34" t="str">
        <f ca="1">IF(K37="D",P40,)</f>
        <v>.</v>
      </c>
      <c r="Q44" s="37">
        <f ca="1">IF($K$37="A","",IF(OR($K$37="B",$K$37="C",$K$37="D"),$CG$35,""))</f>
        <v>0</v>
      </c>
      <c r="R44" s="34">
        <f ca="1">IF(K37="D",R40,)</f>
        <v>0</v>
      </c>
      <c r="S44" s="82">
        <f ca="1">IF($K$37="A","",IF(OR($K$37="B",$K$37="C",$K$37="D"),$CH$35,""))</f>
        <v>8</v>
      </c>
      <c r="T44" s="23"/>
      <c r="U44" s="36"/>
      <c r="V44" s="82">
        <f ca="1">IF($U$37="A",$BV$36,IF(OR($U$37="B",$U$37="C",$U$37="D"),$CC$36,""))</f>
        <v>0</v>
      </c>
      <c r="W44" s="82">
        <f ca="1">IF($U$37="A",$BW$36,IF(OR($U$37="B",$U$37="C",$U$37="D"),$CD$36,""))</f>
        <v>0</v>
      </c>
      <c r="X44" s="82">
        <f ca="1">IF($U$37="A",$BX$36,IF(OR($U$37="B",$U$37="C",$U$37="D"),$CE$36,""))</f>
        <v>1</v>
      </c>
      <c r="Y44" s="92">
        <f ca="1">IF($U$37="A",$BY$36,IF(OR($U$37="B",$U$37="C",$U$37="D"),$CF$36,""))</f>
        <v>9</v>
      </c>
      <c r="Z44" s="34" t="str">
        <f ca="1">IF(U37="D",Z40,)</f>
        <v>.</v>
      </c>
      <c r="AA44" s="37">
        <f ca="1">IF($U$37="A","",IF(OR($U$37="B",$U$37="C",$U$37="D"),$CG$36,""))</f>
        <v>8</v>
      </c>
      <c r="AB44" s="34">
        <f ca="1">IF(U37="D",AB40,)</f>
        <v>0</v>
      </c>
      <c r="AC44" s="82">
        <f ca="1">IF($U$37="A","",IF(OR($U$37="B",$U$37="C",$U$37="D"),$CH$36,""))</f>
        <v>4</v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>
        <f t="shared" ca="1" si="30"/>
        <v>0.94571578512387788</v>
      </c>
      <c r="CZ44" s="11">
        <f t="shared" ca="1" si="14"/>
        <v>6</v>
      </c>
      <c r="DA44" s="5"/>
      <c r="DB44" s="5">
        <v>44</v>
      </c>
      <c r="DC44" s="1">
        <v>5</v>
      </c>
      <c r="DD44" s="1">
        <v>8</v>
      </c>
      <c r="DF44" s="10">
        <f t="shared" ca="1" si="31"/>
        <v>0.38139434296626396</v>
      </c>
      <c r="DG44" s="11">
        <f t="shared" ca="1" si="15"/>
        <v>57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2" t="str">
        <f ca="1">IF($A$37="A",$CC$34,"")</f>
        <v/>
      </c>
      <c r="C45" s="92" t="str">
        <f ca="1">IF($A$37="A",$CD$34,"")</f>
        <v/>
      </c>
      <c r="D45" s="92" t="str">
        <f ca="1">IF($A$37="A",$CE$34,"")</f>
        <v/>
      </c>
      <c r="E45" s="92" t="str">
        <f ca="1">IF($A$37="A",$CF$34,"")</f>
        <v/>
      </c>
      <c r="F45" s="38"/>
      <c r="G45" s="38" t="str">
        <f ca="1">IF($A$37="A",$CG$34,"")</f>
        <v/>
      </c>
      <c r="H45" s="38"/>
      <c r="I45" s="38" t="str">
        <f ca="1">IF($A$37="A",$CH$34,"")</f>
        <v/>
      </c>
      <c r="J45" s="23"/>
      <c r="K45" s="26"/>
      <c r="L45" s="92" t="str">
        <f ca="1">IF($K$37="A",$CC$35,"")</f>
        <v/>
      </c>
      <c r="M45" s="92" t="str">
        <f ca="1">IF($K$37="A",$CD$35,"")</f>
        <v/>
      </c>
      <c r="N45" s="92" t="str">
        <f ca="1">IF($K$37="A",$CE$35,"")</f>
        <v/>
      </c>
      <c r="O45" s="92" t="str">
        <f ca="1">IF($K$37="A",$CF$35,"")</f>
        <v/>
      </c>
      <c r="P45" s="38"/>
      <c r="Q45" s="38" t="str">
        <f ca="1">IF($K$37="A",$CG$35,"")</f>
        <v/>
      </c>
      <c r="R45" s="38"/>
      <c r="S45" s="38" t="str">
        <f ca="1">IF($K$37="A",$CH$35,"")</f>
        <v/>
      </c>
      <c r="T45" s="23"/>
      <c r="U45" s="26"/>
      <c r="V45" s="92" t="str">
        <f ca="1">IF($U$37="A",$CC$36,"")</f>
        <v/>
      </c>
      <c r="W45" s="92" t="str">
        <f ca="1">IF($U$37="A",$CD$36,"")</f>
        <v/>
      </c>
      <c r="X45" s="92" t="str">
        <f ca="1">IF($U$37="A",$CE$36,"")</f>
        <v/>
      </c>
      <c r="Y45" s="92" t="str">
        <f ca="1">IF($U$37="A",$CF$36,"")</f>
        <v/>
      </c>
      <c r="Z45" s="38"/>
      <c r="AA45" s="38" t="str">
        <f ca="1">IF($U$37="A",$CG$36,"")</f>
        <v/>
      </c>
      <c r="AB45" s="38"/>
      <c r="AC45" s="38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>
        <f t="shared" ca="1" si="30"/>
        <v>0.22936388103642913</v>
      </c>
      <c r="CZ45" s="11">
        <f t="shared" ca="1" si="14"/>
        <v>62</v>
      </c>
      <c r="DA45" s="5"/>
      <c r="DB45" s="5">
        <v>45</v>
      </c>
      <c r="DC45" s="1">
        <v>5</v>
      </c>
      <c r="DD45" s="1">
        <v>9</v>
      </c>
      <c r="DF45" s="10">
        <f t="shared" ca="1" si="31"/>
        <v>0.94264157919333647</v>
      </c>
      <c r="DG45" s="11">
        <f t="shared" ca="1" si="15"/>
        <v>8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45"/>
      <c r="B46" s="43"/>
      <c r="C46" s="43"/>
      <c r="D46" s="43"/>
      <c r="E46" s="43"/>
      <c r="F46" s="43"/>
      <c r="G46" s="43"/>
      <c r="H46" s="43"/>
      <c r="I46" s="43"/>
      <c r="J46" s="44"/>
      <c r="K46" s="45"/>
      <c r="L46" s="43"/>
      <c r="M46" s="43"/>
      <c r="N46" s="43"/>
      <c r="O46" s="43"/>
      <c r="P46" s="43"/>
      <c r="Q46" s="43"/>
      <c r="R46" s="43"/>
      <c r="S46" s="43"/>
      <c r="T46" s="44"/>
      <c r="U46" s="45"/>
      <c r="V46" s="43"/>
      <c r="W46" s="43"/>
      <c r="X46" s="43"/>
      <c r="Y46" s="43"/>
      <c r="Z46" s="43"/>
      <c r="AA46" s="43"/>
      <c r="AB46" s="43"/>
      <c r="AC46" s="43"/>
      <c r="AD46" s="44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>
        <f t="shared" ca="1" si="30"/>
        <v>0.33873223366481142</v>
      </c>
      <c r="CZ46" s="11">
        <f t="shared" ca="1" si="14"/>
        <v>53</v>
      </c>
      <c r="DA46" s="5"/>
      <c r="DB46" s="5">
        <v>46</v>
      </c>
      <c r="DC46" s="1">
        <v>6</v>
      </c>
      <c r="DD46" s="1">
        <v>1</v>
      </c>
      <c r="DF46" s="10">
        <f t="shared" ca="1" si="31"/>
        <v>0.64039704234775152</v>
      </c>
      <c r="DG46" s="11">
        <f t="shared" ca="1" si="15"/>
        <v>36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D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D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D</v>
      </c>
      <c r="V47" s="16"/>
      <c r="W47" s="18"/>
      <c r="X47" s="18"/>
      <c r="Y47" s="19"/>
      <c r="Z47" s="19"/>
      <c r="AA47" s="19"/>
      <c r="AB47" s="19"/>
      <c r="AC47" s="19"/>
      <c r="AD47" s="20"/>
      <c r="AG47" s="68" t="s">
        <v>15</v>
      </c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71"/>
      <c r="AX47" s="72" t="s">
        <v>23</v>
      </c>
      <c r="AY47" s="72" t="s">
        <v>24</v>
      </c>
      <c r="AZ47" s="72" t="s">
        <v>25</v>
      </c>
      <c r="BA47" s="72" t="s">
        <v>26</v>
      </c>
      <c r="BB47" s="72" t="s">
        <v>37</v>
      </c>
      <c r="BC47" s="72" t="s">
        <v>27</v>
      </c>
      <c r="BD47" s="72" t="s">
        <v>38</v>
      </c>
      <c r="CR47" s="10"/>
      <c r="CS47" s="11"/>
      <c r="CT47" s="5"/>
      <c r="CU47" s="5"/>
      <c r="CV47" s="5"/>
      <c r="CW47" s="5"/>
      <c r="CX47" s="5"/>
      <c r="CY47" s="10">
        <f t="shared" ca="1" si="30"/>
        <v>0.63413119762711223</v>
      </c>
      <c r="CZ47" s="11">
        <f t="shared" ca="1" si="14"/>
        <v>31</v>
      </c>
      <c r="DA47" s="5"/>
      <c r="DB47" s="5">
        <v>47</v>
      </c>
      <c r="DC47" s="1">
        <v>6</v>
      </c>
      <c r="DD47" s="1">
        <v>2</v>
      </c>
      <c r="DF47" s="10">
        <f t="shared" ca="1" si="31"/>
        <v>0.17485848448383301</v>
      </c>
      <c r="DG47" s="11">
        <f t="shared" ca="1" si="15"/>
        <v>84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19" t="str">
        <f ca="1">B15</f>
        <v>0.27×42＝</v>
      </c>
      <c r="C48" s="120"/>
      <c r="D48" s="120"/>
      <c r="E48" s="120"/>
      <c r="F48" s="120"/>
      <c r="G48" s="123">
        <f ca="1">G15</f>
        <v>11.34</v>
      </c>
      <c r="H48" s="123"/>
      <c r="I48" s="124"/>
      <c r="J48" s="22"/>
      <c r="K48" s="21"/>
      <c r="L48" s="119" t="str">
        <f ca="1">L15</f>
        <v>0.82×38＝</v>
      </c>
      <c r="M48" s="120"/>
      <c r="N48" s="120"/>
      <c r="O48" s="120"/>
      <c r="P48" s="120"/>
      <c r="Q48" s="123">
        <f ca="1">Q15</f>
        <v>31.16</v>
      </c>
      <c r="R48" s="123"/>
      <c r="S48" s="124"/>
      <c r="T48" s="22"/>
      <c r="U48" s="21"/>
      <c r="V48" s="119" t="str">
        <f ca="1">V15</f>
        <v>0.58×31＝</v>
      </c>
      <c r="W48" s="120"/>
      <c r="X48" s="120"/>
      <c r="Y48" s="120"/>
      <c r="Z48" s="120"/>
      <c r="AA48" s="123">
        <f ca="1">AA15</f>
        <v>17.98</v>
      </c>
      <c r="AB48" s="123"/>
      <c r="AC48" s="124"/>
      <c r="AD48" s="23"/>
      <c r="AG48" s="68" t="s">
        <v>16</v>
      </c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71">
        <v>0</v>
      </c>
      <c r="AX48" s="72" t="s">
        <v>28</v>
      </c>
      <c r="AY48" s="72" t="s">
        <v>31</v>
      </c>
      <c r="AZ48" s="72" t="s">
        <v>33</v>
      </c>
      <c r="BA48" s="72" t="s">
        <v>35</v>
      </c>
      <c r="BB48" s="72"/>
      <c r="BC48" s="72"/>
      <c r="BD48" s="72"/>
      <c r="CR48" s="10"/>
      <c r="CS48" s="11"/>
      <c r="CT48" s="5"/>
      <c r="CU48" s="5"/>
      <c r="CV48" s="5"/>
      <c r="CW48" s="5"/>
      <c r="CX48" s="5"/>
      <c r="CY48" s="10">
        <f t="shared" ca="1" si="30"/>
        <v>0.6687472124510222</v>
      </c>
      <c r="CZ48" s="11">
        <f t="shared" ca="1" si="14"/>
        <v>27</v>
      </c>
      <c r="DA48" s="5"/>
      <c r="DB48" s="5">
        <v>48</v>
      </c>
      <c r="DC48" s="1">
        <v>6</v>
      </c>
      <c r="DD48" s="1">
        <v>3</v>
      </c>
      <c r="DF48" s="10">
        <f t="shared" ca="1" si="31"/>
        <v>0.62366360874676929</v>
      </c>
      <c r="DG48" s="11">
        <f t="shared" ca="1" si="15"/>
        <v>39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68" t="s">
        <v>17</v>
      </c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>
        <v>0</v>
      </c>
      <c r="AT49" s="71"/>
      <c r="AX49" s="72" t="s">
        <v>29</v>
      </c>
      <c r="AY49" s="72" t="s">
        <v>32</v>
      </c>
      <c r="AZ49" s="72" t="s">
        <v>34</v>
      </c>
      <c r="BA49" s="72" t="s">
        <v>36</v>
      </c>
      <c r="BB49" s="72"/>
      <c r="BC49" s="72"/>
      <c r="BD49" s="72"/>
      <c r="BI49" s="72"/>
      <c r="BJ49" s="72"/>
      <c r="BK49" s="72"/>
      <c r="CR49" s="10"/>
      <c r="CS49" s="11"/>
      <c r="CT49" s="5"/>
      <c r="CU49" s="5"/>
      <c r="CV49" s="5"/>
      <c r="CW49" s="5"/>
      <c r="CX49" s="5"/>
      <c r="CY49" s="10">
        <f t="shared" ca="1" si="30"/>
        <v>0.85617634297666023</v>
      </c>
      <c r="CZ49" s="11">
        <f t="shared" ca="1" si="14"/>
        <v>14</v>
      </c>
      <c r="DA49" s="5"/>
      <c r="DB49" s="5">
        <v>49</v>
      </c>
      <c r="DC49" s="1">
        <v>6</v>
      </c>
      <c r="DD49" s="1">
        <v>4</v>
      </c>
      <c r="DF49" s="10">
        <f t="shared" ca="1" si="31"/>
        <v>0.53758743946170029</v>
      </c>
      <c r="DG49" s="11">
        <f t="shared" ca="1" si="15"/>
        <v>47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3"/>
      <c r="C50" s="93"/>
      <c r="D50" s="83"/>
      <c r="E50" s="84">
        <f ca="1">E17</f>
        <v>0</v>
      </c>
      <c r="F50" s="28" t="str">
        <f ca="1">F17</f>
        <v>.</v>
      </c>
      <c r="G50" s="29">
        <f ca="1">G17</f>
        <v>2</v>
      </c>
      <c r="H50" s="28">
        <f ca="1">H17</f>
        <v>0</v>
      </c>
      <c r="I50" s="85">
        <f ca="1">I17</f>
        <v>7</v>
      </c>
      <c r="J50" s="23"/>
      <c r="K50" s="26"/>
      <c r="L50" s="93"/>
      <c r="M50" s="93"/>
      <c r="N50" s="83"/>
      <c r="O50" s="84">
        <f ca="1">O17</f>
        <v>0</v>
      </c>
      <c r="P50" s="28" t="str">
        <f ca="1">P17</f>
        <v>.</v>
      </c>
      <c r="Q50" s="29">
        <f ca="1">Q17</f>
        <v>8</v>
      </c>
      <c r="R50" s="28">
        <f ca="1">R17</f>
        <v>0</v>
      </c>
      <c r="S50" s="85">
        <f ca="1">S17</f>
        <v>2</v>
      </c>
      <c r="T50" s="23"/>
      <c r="U50" s="26"/>
      <c r="V50" s="93"/>
      <c r="W50" s="93"/>
      <c r="X50" s="83"/>
      <c r="Y50" s="84">
        <f ca="1">Y17</f>
        <v>0</v>
      </c>
      <c r="Z50" s="28" t="str">
        <f ca="1">Z17</f>
        <v>.</v>
      </c>
      <c r="AA50" s="29">
        <f ca="1">AA17</f>
        <v>5</v>
      </c>
      <c r="AB50" s="28">
        <f ca="1">AB17</f>
        <v>0</v>
      </c>
      <c r="AC50" s="85">
        <f ca="1">AC17</f>
        <v>8</v>
      </c>
      <c r="AD50" s="23"/>
      <c r="AG50" s="68" t="s">
        <v>18</v>
      </c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>
        <v>0</v>
      </c>
      <c r="AS50" s="70"/>
      <c r="AT50" s="71"/>
      <c r="AX50" s="72" t="s">
        <v>30</v>
      </c>
      <c r="AY50" s="72"/>
      <c r="AZ50" s="72"/>
      <c r="BA50" s="72"/>
      <c r="BB50" s="72"/>
      <c r="BC50" s="72"/>
      <c r="BD50" s="72"/>
      <c r="BI50" s="72"/>
      <c r="BJ50" s="72"/>
      <c r="BK50" s="72"/>
      <c r="CR50" s="10"/>
      <c r="CS50" s="11"/>
      <c r="CT50" s="5"/>
      <c r="CU50" s="5"/>
      <c r="CV50" s="5"/>
      <c r="CW50" s="5"/>
      <c r="CX50" s="5"/>
      <c r="CY50" s="10">
        <f t="shared" ca="1" si="30"/>
        <v>0.34232851517971941</v>
      </c>
      <c r="CZ50" s="11">
        <f t="shared" ca="1" si="14"/>
        <v>52</v>
      </c>
      <c r="DA50" s="5"/>
      <c r="DB50" s="5">
        <v>50</v>
      </c>
      <c r="DC50" s="1">
        <v>6</v>
      </c>
      <c r="DD50" s="1">
        <v>5</v>
      </c>
      <c r="DF50" s="10">
        <f t="shared" ca="1" si="31"/>
        <v>0.21045211571264044</v>
      </c>
      <c r="DG50" s="11">
        <f t="shared" ca="1" si="15"/>
        <v>77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94"/>
      <c r="C51" s="94"/>
      <c r="D51" s="86" t="str">
        <f>$D$18</f>
        <v>×</v>
      </c>
      <c r="E51" s="87">
        <f>E18</f>
        <v>0</v>
      </c>
      <c r="F51" s="31"/>
      <c r="G51" s="32">
        <f ca="1">G18</f>
        <v>4</v>
      </c>
      <c r="H51" s="33"/>
      <c r="I51" s="88">
        <f ca="1">I18</f>
        <v>2</v>
      </c>
      <c r="J51" s="23"/>
      <c r="K51" s="26"/>
      <c r="L51" s="94"/>
      <c r="M51" s="94"/>
      <c r="N51" s="86" t="str">
        <f>$N$18</f>
        <v>×</v>
      </c>
      <c r="O51" s="87">
        <f>O18</f>
        <v>0</v>
      </c>
      <c r="P51" s="31"/>
      <c r="Q51" s="32">
        <f ca="1">Q18</f>
        <v>3</v>
      </c>
      <c r="R51" s="33"/>
      <c r="S51" s="88">
        <f ca="1">S18</f>
        <v>8</v>
      </c>
      <c r="T51" s="23"/>
      <c r="U51" s="26"/>
      <c r="V51" s="94"/>
      <c r="W51" s="94"/>
      <c r="X51" s="86" t="str">
        <f>$X$18</f>
        <v>×</v>
      </c>
      <c r="Y51" s="87">
        <f>Y18</f>
        <v>0</v>
      </c>
      <c r="Z51" s="31"/>
      <c r="AA51" s="32">
        <f ca="1">AA18</f>
        <v>3</v>
      </c>
      <c r="AB51" s="33"/>
      <c r="AC51" s="88">
        <f ca="1">AC18</f>
        <v>1</v>
      </c>
      <c r="AD51" s="23"/>
      <c r="AG51" s="68" t="s">
        <v>20</v>
      </c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>
        <v>0</v>
      </c>
      <c r="AS51" s="70">
        <v>0</v>
      </c>
      <c r="AT51" s="71"/>
      <c r="AY51" s="73"/>
      <c r="AZ51" s="73"/>
      <c r="BA51" s="73"/>
      <c r="BI51" s="72"/>
      <c r="BJ51" s="72"/>
      <c r="BK51" s="72"/>
      <c r="CR51" s="10"/>
      <c r="CS51" s="11"/>
      <c r="CT51" s="5"/>
      <c r="CU51" s="5"/>
      <c r="CV51" s="5"/>
      <c r="CW51" s="5"/>
      <c r="CX51" s="5"/>
      <c r="CY51" s="10">
        <f t="shared" ca="1" si="30"/>
        <v>0.78420266472917577</v>
      </c>
      <c r="CZ51" s="11">
        <f t="shared" ca="1" si="14"/>
        <v>19</v>
      </c>
      <c r="DA51" s="5"/>
      <c r="DB51" s="5">
        <v>51</v>
      </c>
      <c r="DC51" s="1">
        <v>6</v>
      </c>
      <c r="DD51" s="1">
        <v>6</v>
      </c>
      <c r="DF51" s="10">
        <f t="shared" ca="1" si="31"/>
        <v>0.95089983586186044</v>
      </c>
      <c r="DG51" s="11">
        <f t="shared" ca="1" si="15"/>
        <v>5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95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9">
        <f ca="1">IF(OR($A$47="A",$A$47="C",$A$47="D"),$BJ$37,IF($A$47="B",$BQ$37,$CE$37))</f>
        <v>0</v>
      </c>
      <c r="E52" s="90">
        <f ca="1">IF(OR($A$47="A",$A$47="C",$A$47="D"),$BK$37,IF($A$47="B",$BR$37,$CF$37))</f>
        <v>0</v>
      </c>
      <c r="F52" s="35">
        <f ca="1">IF(OR(A47="E",A47="G"),F50,)</f>
        <v>0</v>
      </c>
      <c r="G52" s="60">
        <f ca="1">IF(OR($A$47="A",$A$47="C",$A$47="D"),$BL$37,IF($A$47="B",$BS$37,$CG$37))</f>
        <v>5</v>
      </c>
      <c r="H52" s="35">
        <f ca="1">IF(OR(A47="E",A47="G"),H50,)</f>
        <v>0</v>
      </c>
      <c r="I52" s="91">
        <f ca="1">IF(OR($A$47="A",$A$47="C",$A$47="D"),$BM$37,IF($A$47="B",$BT$37,$CH$37))</f>
        <v>4</v>
      </c>
      <c r="J52" s="23"/>
      <c r="K52" s="26"/>
      <c r="L52" s="95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9">
        <f ca="1">IF(OR($K$47="A",$K$47="C",$K$47="D"),$BJ$38,IF($K$47="B",$BQ$38,$CE$38))</f>
        <v>0</v>
      </c>
      <c r="O52" s="90">
        <f ca="1">IF(OR($K$47="A",$K$47="C",$K$47="D"),$BK$38,IF($K$47="B",$BR$38,$CF$38))</f>
        <v>6</v>
      </c>
      <c r="P52" s="35">
        <f ca="1">IF(OR(K47="E",K47="G"),P50,)</f>
        <v>0</v>
      </c>
      <c r="Q52" s="60">
        <f ca="1">IF(OR($K$47="A",$K$47="C",$K$47="D"),$BL$38,IF($K$47="B",$BS$38,$CG$38))</f>
        <v>5</v>
      </c>
      <c r="R52" s="35">
        <f ca="1">IF(OR(K47="E",K47="G"),R50,)</f>
        <v>0</v>
      </c>
      <c r="S52" s="91">
        <f ca="1">IF(OR($K$47="A",$K$47="C",$K$47="D"),$BM$38,IF($K$47="B",$BT$38,$CH$38))</f>
        <v>6</v>
      </c>
      <c r="T52" s="23"/>
      <c r="U52" s="36"/>
      <c r="V52" s="95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9">
        <f ca="1">IF(OR($U$47="A",$U$47="C",$U$47="D"),$BJ$39,IF($U$47="B",$BQ$39,$CE$39))</f>
        <v>0</v>
      </c>
      <c r="Y52" s="90">
        <f ca="1">IF(OR($U$47="A",$U$47="C",$U$47="D"),$BK$39,IF($U$47="B",$BR$39,$CF$39))</f>
        <v>0</v>
      </c>
      <c r="Z52" s="35">
        <f ca="1">IF(OR(U47="E",U47="G"),Z50,)</f>
        <v>0</v>
      </c>
      <c r="AA52" s="60">
        <f ca="1">IF(OR($U$47="A",$U$47="C",$U$47="D"),$BL$39,IF($U$47="B",$BS$39,$CG$39))</f>
        <v>5</v>
      </c>
      <c r="AB52" s="35">
        <f ca="1">IF(OR(U47="E",U47="G"),AB50,)</f>
        <v>0</v>
      </c>
      <c r="AC52" s="91">
        <f ca="1">IF(OR($U$47="A",$U$47="C",$U$47="D"),$BM$39,IF($U$47="B",$BT$39,$CH$39))</f>
        <v>8</v>
      </c>
      <c r="AD52" s="23"/>
      <c r="AG52" s="68" t="s">
        <v>21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70">
        <v>0</v>
      </c>
      <c r="AT52" s="71">
        <v>0</v>
      </c>
      <c r="AX52" s="74" t="str">
        <f ca="1">$AG1</f>
        <v>D</v>
      </c>
      <c r="AY52" s="73"/>
      <c r="AZ52" s="73"/>
      <c r="BA52" s="73"/>
      <c r="BI52" s="72"/>
      <c r="BJ52" s="72"/>
      <c r="BK52" s="72"/>
      <c r="CR52" s="10"/>
      <c r="CS52" s="11"/>
      <c r="CT52" s="5"/>
      <c r="CU52" s="5"/>
      <c r="CV52" s="5"/>
      <c r="CW52" s="5"/>
      <c r="CX52" s="5"/>
      <c r="CY52" s="10">
        <f t="shared" ca="1" si="30"/>
        <v>0.18891643338426201</v>
      </c>
      <c r="CZ52" s="11">
        <f t="shared" ca="1" si="14"/>
        <v>67</v>
      </c>
      <c r="DA52" s="5"/>
      <c r="DB52" s="5">
        <v>52</v>
      </c>
      <c r="DC52" s="1">
        <v>6</v>
      </c>
      <c r="DD52" s="1">
        <v>7</v>
      </c>
      <c r="DF52" s="10">
        <f t="shared" ca="1" si="31"/>
        <v>0.61768146195267148</v>
      </c>
      <c r="DG52" s="11">
        <f t="shared" ca="1" si="15"/>
        <v>40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36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0</v>
      </c>
      <c r="D53" s="82">
        <f ca="1">IF(OR($A$47="A",$A$47="D"),$BQ$37,IF(OR($A$47="B",$A$47="C"),$BX$37,$CL$37))</f>
        <v>1</v>
      </c>
      <c r="E53" s="92">
        <f ca="1">IF(OR($A$47="A",$A$47="D"),$BR$37,IF(OR($A$47="B",$A$47="C"),$BY$37,$CM$37))</f>
        <v>0</v>
      </c>
      <c r="F53" s="34"/>
      <c r="G53" s="37">
        <f ca="1">IF(OR($A$47="A",$A$47="D"),$BS$37,IF($A$47="B","",IF($A$47="C",$BZ$37,"")))</f>
        <v>8</v>
      </c>
      <c r="H53" s="34"/>
      <c r="I53" s="82"/>
      <c r="J53" s="23"/>
      <c r="K53" s="36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2</v>
      </c>
      <c r="O53" s="92">
        <f ca="1">IF(OR($K$47="A",$K$47="D"),$BR$38,IF(OR($K$47="B",$K$47="C"),$BY$38,$CM$38))</f>
        <v>4</v>
      </c>
      <c r="P53" s="34"/>
      <c r="Q53" s="37">
        <f ca="1">IF(OR($K$47="A",$K$47="D"),$BS$38,IF($K$47="B","",IF($K$47="C",$BZ$38,"")))</f>
        <v>6</v>
      </c>
      <c r="R53" s="34"/>
      <c r="S53" s="82"/>
      <c r="T53" s="23"/>
      <c r="U53" s="36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0</v>
      </c>
      <c r="X53" s="82">
        <f ca="1">IF(OR($U$47="A",$U$47="D"),$BQ$39,IF(OR($U$47="B",$U$47="C"),$BX$39,$CL$39))</f>
        <v>1</v>
      </c>
      <c r="Y53" s="92">
        <f ca="1">IF(OR($U$47="A",$U$47="D"),$BR$39,IF(OR($U$47="B",$U$47="C"),$BY$39,$CM$39))</f>
        <v>7</v>
      </c>
      <c r="Z53" s="34"/>
      <c r="AA53" s="37">
        <f ca="1">IF(OR($U$47="A",$U$47="D"),$BS$39,IF($U$47="B","",IF($U$47="C",$BZ$39,"")))</f>
        <v>4</v>
      </c>
      <c r="AB53" s="34"/>
      <c r="AC53" s="82"/>
      <c r="AD53" s="23"/>
      <c r="AG53" s="68" t="s">
        <v>22</v>
      </c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>
        <v>0</v>
      </c>
      <c r="AS53" s="70"/>
      <c r="AT53" s="71">
        <v>0</v>
      </c>
      <c r="CR53" s="10"/>
      <c r="CS53" s="11"/>
      <c r="CT53" s="5"/>
      <c r="CU53" s="5"/>
      <c r="CV53" s="5"/>
      <c r="CW53" s="5"/>
      <c r="CX53" s="5"/>
      <c r="CY53" s="10">
        <f t="shared" ca="1" si="30"/>
        <v>0.81996365736666832</v>
      </c>
      <c r="CZ53" s="11">
        <f t="shared" ca="1" si="14"/>
        <v>15</v>
      </c>
      <c r="DA53" s="5"/>
      <c r="DB53" s="5">
        <v>53</v>
      </c>
      <c r="DC53" s="1">
        <v>6</v>
      </c>
      <c r="DD53" s="1">
        <v>8</v>
      </c>
      <c r="DF53" s="10">
        <f t="shared" ca="1" si="31"/>
        <v>0.21385771662655451</v>
      </c>
      <c r="DG53" s="11">
        <f t="shared" ca="1" si="15"/>
        <v>75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36"/>
      <c r="B54" s="82">
        <f ca="1">IF($A$47="A",$BV$37,IF(OR($A$47="B",$A$47="C",$A$47="D"),$CC$37,""))</f>
        <v>0</v>
      </c>
      <c r="C54" s="82">
        <f ca="1">IF($A$47="A",$BW$37,IF(OR($A$47="B",$A$47="C",$A$47="D"),$CD$37,""))</f>
        <v>0</v>
      </c>
      <c r="D54" s="82">
        <f ca="1">IF($A$47="A",$BX$37,IF(OR($A$47="B",$A$47="C",$A$47="D"),$CE$37,""))</f>
        <v>1</v>
      </c>
      <c r="E54" s="92">
        <f ca="1">IF($A$47="A",$BY$37,IF(OR($A$47="B",$A$47="C",$A$47="D"),$CF$37,""))</f>
        <v>1</v>
      </c>
      <c r="F54" s="34" t="str">
        <f ca="1">IF(A47="D",F50,)</f>
        <v>.</v>
      </c>
      <c r="G54" s="37">
        <f ca="1">IF($A$47="A","",IF(OR($A$47="B",$A$47="C",$A$47="D"),$CG$37,""))</f>
        <v>3</v>
      </c>
      <c r="H54" s="34">
        <f ca="1">IF(A47="D",H50,)</f>
        <v>0</v>
      </c>
      <c r="I54" s="82">
        <f ca="1">IF($A$47="A","",IF(OR($A$47="B",$A$47="C",$A$47="D"),$CH$37,""))</f>
        <v>4</v>
      </c>
      <c r="J54" s="23"/>
      <c r="K54" s="36"/>
      <c r="L54" s="82">
        <f ca="1">IF($K$47="A",$BV$38,IF(OR($K$47="B",$K$47="C",$K$47="D"),$CC$38,""))</f>
        <v>0</v>
      </c>
      <c r="M54" s="82">
        <f ca="1">IF($K$47="A",$BW$38,IF(OR($K$47="B",$K$47="C",$K$47="D"),$CD$38,""))</f>
        <v>0</v>
      </c>
      <c r="N54" s="82">
        <f ca="1">IF($K$47="A",$BX$38,IF(OR($K$47="B",$K$47="C",$K$47="D"),$CE$38,""))</f>
        <v>3</v>
      </c>
      <c r="O54" s="92">
        <f ca="1">IF($K$47="A",$BY$38,IF(OR($K$47="B",$K$47="C",$K$47="D"),$CF$38,""))</f>
        <v>1</v>
      </c>
      <c r="P54" s="34" t="str">
        <f ca="1">IF(K47="D",P50,)</f>
        <v>.</v>
      </c>
      <c r="Q54" s="37">
        <f ca="1">IF($K$47="A","",IF(OR($K$47="B",$K$47="C",$K$47="D"),$CG$38,""))</f>
        <v>1</v>
      </c>
      <c r="R54" s="34">
        <f ca="1">IF(K47="D",R50,)</f>
        <v>0</v>
      </c>
      <c r="S54" s="82">
        <f ca="1">IF($K$47="A","",IF(OR($K$47="B",$K$47="C",$K$47="D"),$CH$38,""))</f>
        <v>6</v>
      </c>
      <c r="T54" s="23"/>
      <c r="U54" s="36"/>
      <c r="V54" s="82">
        <f ca="1">IF($U$47="A",$BV$39,IF(OR($U$47="B",$U$47="C",$U$47="D"),$CC$39,""))</f>
        <v>0</v>
      </c>
      <c r="W54" s="82">
        <f ca="1">IF($U$47="A",$BW$39,IF(OR($U$47="B",$U$47="C",$U$47="D"),$CD$39,""))</f>
        <v>0</v>
      </c>
      <c r="X54" s="82">
        <f ca="1">IF($U$47="A",$BX$39,IF(OR($U$47="B",$U$47="C",$U$47="D"),$CE$39,""))</f>
        <v>1</v>
      </c>
      <c r="Y54" s="92">
        <f ca="1">IF($U$47="A",$BY$39,IF(OR($U$47="B",$U$47="C",$U$47="D"),$CF$39,""))</f>
        <v>7</v>
      </c>
      <c r="Z54" s="34" t="str">
        <f ca="1">IF(U47="D",Z50,)</f>
        <v>.</v>
      </c>
      <c r="AA54" s="37">
        <f ca="1">IF($U$47="A","",IF(OR($U$47="B",$U$47="C",$U$47="D"),$CG$39,""))</f>
        <v>9</v>
      </c>
      <c r="AB54" s="34">
        <f ca="1">IF(U47="D",AB50,)</f>
        <v>0</v>
      </c>
      <c r="AC54" s="82">
        <f ca="1">IF($U$47="A","",IF(OR($U$47="B",$U$47="C",$U$47="D"),$CH$39,""))</f>
        <v>8</v>
      </c>
      <c r="AD54" s="23"/>
      <c r="CR54" s="10"/>
      <c r="CS54" s="11"/>
      <c r="CT54" s="5"/>
      <c r="CU54" s="5"/>
      <c r="CV54" s="5"/>
      <c r="CW54" s="5"/>
      <c r="CX54" s="5"/>
      <c r="CY54" s="10">
        <f t="shared" ca="1" si="30"/>
        <v>0.50769508298182708</v>
      </c>
      <c r="CZ54" s="11">
        <f t="shared" ca="1" si="14"/>
        <v>38</v>
      </c>
      <c r="DA54" s="5"/>
      <c r="DB54" s="5">
        <v>54</v>
      </c>
      <c r="DC54" s="1">
        <v>6</v>
      </c>
      <c r="DD54" s="1">
        <v>9</v>
      </c>
      <c r="DF54" s="10">
        <f t="shared" ca="1" si="31"/>
        <v>0.45674549049780433</v>
      </c>
      <c r="DG54" s="11">
        <f t="shared" ca="1" si="15"/>
        <v>53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2" t="str">
        <f ca="1">IF($A$47="A",$CC$37,"")</f>
        <v/>
      </c>
      <c r="C55" s="92" t="str">
        <f ca="1">IF($A$47="A",$CD$37,"")</f>
        <v/>
      </c>
      <c r="D55" s="92" t="str">
        <f ca="1">IF($A$47="A",$CE$37,"")</f>
        <v/>
      </c>
      <c r="E55" s="92" t="str">
        <f ca="1">IF($A$47="A",$CF$37,"")</f>
        <v/>
      </c>
      <c r="F55" s="38"/>
      <c r="G55" s="38" t="str">
        <f ca="1">IF($A$47="A",$CG$37,"")</f>
        <v/>
      </c>
      <c r="H55" s="38"/>
      <c r="I55" s="38" t="str">
        <f ca="1">IF($A$47="A",$CH$37,"")</f>
        <v/>
      </c>
      <c r="J55" s="23"/>
      <c r="K55" s="26"/>
      <c r="L55" s="92" t="str">
        <f ca="1">IF($K$47="A",$CC$38,"")</f>
        <v/>
      </c>
      <c r="M55" s="92" t="str">
        <f ca="1">IF($K$47="A",$CD$38,"")</f>
        <v/>
      </c>
      <c r="N55" s="92" t="str">
        <f ca="1">IF($K$47="A",$CE$38,"")</f>
        <v/>
      </c>
      <c r="O55" s="92" t="str">
        <f ca="1">IF($K$47="A",$CF$38,"")</f>
        <v/>
      </c>
      <c r="P55" s="38"/>
      <c r="Q55" s="38" t="str">
        <f ca="1">IF($K$47="A",$CG$38,"")</f>
        <v/>
      </c>
      <c r="R55" s="38"/>
      <c r="S55" s="38" t="str">
        <f ca="1">IF($K$47="A",$CH$38,"")</f>
        <v/>
      </c>
      <c r="T55" s="23"/>
      <c r="U55" s="26"/>
      <c r="V55" s="92" t="str">
        <f ca="1">IF($U$47="A",$CC$39,"")</f>
        <v/>
      </c>
      <c r="W55" s="92" t="str">
        <f ca="1">IF($U$47="A",$CD$39,"")</f>
        <v/>
      </c>
      <c r="X55" s="92" t="str">
        <f ca="1">IF($U$47="A",$CE$39,"")</f>
        <v/>
      </c>
      <c r="Y55" s="92" t="str">
        <f ca="1">IF($U$47="A",$CF$39,"")</f>
        <v/>
      </c>
      <c r="Z55" s="38"/>
      <c r="AA55" s="38" t="str">
        <f ca="1">IF($U$47="A",$CG$39,"")</f>
        <v/>
      </c>
      <c r="AB55" s="38"/>
      <c r="AC55" s="38" t="str">
        <f ca="1">IF($U$47="A",$CH$39,"")</f>
        <v/>
      </c>
      <c r="AD55" s="23"/>
      <c r="AJ55" s="97" t="s">
        <v>51</v>
      </c>
      <c r="AL55" s="96" t="s">
        <v>52</v>
      </c>
      <c r="AN55" s="97" t="s">
        <v>51</v>
      </c>
      <c r="AO55" s="79" t="s">
        <v>55</v>
      </c>
      <c r="AP55" s="96" t="s">
        <v>52</v>
      </c>
      <c r="AQ55" s="79" t="s">
        <v>55</v>
      </c>
      <c r="AR55" s="79" t="s">
        <v>53</v>
      </c>
      <c r="AS55" s="79" t="s">
        <v>54</v>
      </c>
      <c r="AT55" s="106"/>
      <c r="AU55" s="106"/>
      <c r="AV55" s="106"/>
      <c r="BC55" s="106"/>
      <c r="BD55" s="106"/>
      <c r="BE55" s="106"/>
      <c r="CR55" s="10"/>
      <c r="CS55" s="11"/>
      <c r="CT55" s="5"/>
      <c r="CU55" s="5"/>
      <c r="CV55" s="5"/>
      <c r="CW55" s="5"/>
      <c r="CX55" s="5"/>
      <c r="CY55" s="10">
        <f t="shared" ca="1" si="30"/>
        <v>0.31083405439934009</v>
      </c>
      <c r="CZ55" s="11">
        <f t="shared" ca="1" si="14"/>
        <v>57</v>
      </c>
      <c r="DA55" s="5"/>
      <c r="DB55" s="5">
        <v>55</v>
      </c>
      <c r="DC55" s="1">
        <v>7</v>
      </c>
      <c r="DD55" s="1">
        <v>1</v>
      </c>
      <c r="DF55" s="10">
        <f t="shared" ca="1" si="31"/>
        <v>0.8298090945329305</v>
      </c>
      <c r="DG55" s="11">
        <f t="shared" ca="1" si="15"/>
        <v>20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45"/>
      <c r="B56" s="43"/>
      <c r="C56" s="43"/>
      <c r="D56" s="43"/>
      <c r="E56" s="43"/>
      <c r="F56" s="43"/>
      <c r="G56" s="43"/>
      <c r="H56" s="43"/>
      <c r="I56" s="43"/>
      <c r="J56" s="44"/>
      <c r="K56" s="45"/>
      <c r="L56" s="43"/>
      <c r="M56" s="43"/>
      <c r="N56" s="43"/>
      <c r="O56" s="43"/>
      <c r="P56" s="43"/>
      <c r="Q56" s="43"/>
      <c r="R56" s="43"/>
      <c r="S56" s="43"/>
      <c r="T56" s="44"/>
      <c r="U56" s="45"/>
      <c r="V56" s="43"/>
      <c r="W56" s="43"/>
      <c r="X56" s="43"/>
      <c r="Y56" s="43"/>
      <c r="Z56" s="43"/>
      <c r="AA56" s="43"/>
      <c r="AB56" s="43"/>
      <c r="AC56" s="43"/>
      <c r="AD56" s="44"/>
      <c r="AN56" s="81"/>
      <c r="AO56" s="81"/>
      <c r="AP56" s="81"/>
      <c r="AQ56" s="81"/>
      <c r="AR56" s="81"/>
      <c r="AS56" s="81"/>
      <c r="CR56" s="10"/>
      <c r="CS56" s="11"/>
      <c r="CT56" s="5"/>
      <c r="CU56" s="5"/>
      <c r="CV56" s="5"/>
      <c r="CW56" s="5"/>
      <c r="CX56" s="5"/>
      <c r="CY56" s="10">
        <f t="shared" ca="1" si="30"/>
        <v>0.6604978317470348</v>
      </c>
      <c r="CZ56" s="11">
        <f t="shared" ca="1" si="14"/>
        <v>28</v>
      </c>
      <c r="DA56" s="5"/>
      <c r="DB56" s="5">
        <v>56</v>
      </c>
      <c r="DC56" s="1">
        <v>7</v>
      </c>
      <c r="DD56" s="1">
        <v>2</v>
      </c>
      <c r="DF56" s="10">
        <f t="shared" ca="1" si="31"/>
        <v>0.5510076653928011</v>
      </c>
      <c r="DG56" s="11">
        <f t="shared" ca="1" si="15"/>
        <v>45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D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D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D</v>
      </c>
      <c r="V57" s="16"/>
      <c r="W57" s="16"/>
      <c r="X57" s="16"/>
      <c r="Y57" s="19"/>
      <c r="Z57" s="19"/>
      <c r="AA57" s="19"/>
      <c r="AB57" s="19"/>
      <c r="AC57" s="19"/>
      <c r="AD57" s="20"/>
      <c r="AI57" s="72" t="s">
        <v>43</v>
      </c>
      <c r="AJ57" s="107" t="s">
        <v>62</v>
      </c>
      <c r="AK57" s="59" t="str">
        <f ca="1">IF(AND(AN57="G",AO57=2,G42=0,I42=0),"natu",IF(AND(AN57="G",I42=0),"haru",IF(AND(AN57="E",I42=0),"haru","zero")))</f>
        <v>zero</v>
      </c>
      <c r="AL57" s="107" t="s">
        <v>71</v>
      </c>
      <c r="AM57" s="59" t="str">
        <f ca="1">IF(AND(AP57="D",AQ57=2,G44=0,I44=0),"huyu",IF(AND(AP57="D",I44=0),"aki","nasi"))</f>
        <v>nasi</v>
      </c>
      <c r="AN57" s="105" t="str">
        <f ca="1">A37</f>
        <v>D</v>
      </c>
      <c r="AO57" s="99">
        <f t="shared" ref="AO57:AO65" ca="1" si="49">AQ1</f>
        <v>2</v>
      </c>
      <c r="AP57" s="105" t="str">
        <f ca="1">A37</f>
        <v>D</v>
      </c>
      <c r="AQ57" s="98">
        <f t="shared" ref="AQ57:AQ65" ca="1" si="50">AQ1</f>
        <v>2</v>
      </c>
      <c r="AR57" s="98">
        <f ca="1">IF(AND(AP57="D",AQ57=1),I44,IF(AND(AP57="D",AQ57=2),G44,""))</f>
        <v>1</v>
      </c>
      <c r="AS57" s="99">
        <f ca="1">IF(AND(AP57="D",AQ57=2),I44,"")</f>
        <v>6</v>
      </c>
      <c r="AT57" s="72"/>
      <c r="AU57" s="72"/>
      <c r="AV57" s="72"/>
      <c r="CR57" s="10"/>
      <c r="CS57" s="11"/>
      <c r="CT57" s="5"/>
      <c r="CU57" s="5"/>
      <c r="CV57" s="5"/>
      <c r="CW57" s="5"/>
      <c r="CX57" s="5"/>
      <c r="CY57" s="10">
        <f t="shared" ca="1" si="30"/>
        <v>0.69888458194052883</v>
      </c>
      <c r="CZ57" s="11">
        <f t="shared" ca="1" si="14"/>
        <v>25</v>
      </c>
      <c r="DA57" s="5"/>
      <c r="DB57" s="5">
        <v>57</v>
      </c>
      <c r="DC57" s="1">
        <v>7</v>
      </c>
      <c r="DD57" s="1">
        <v>3</v>
      </c>
      <c r="DF57" s="10">
        <f t="shared" ca="1" si="31"/>
        <v>0.20845890891270735</v>
      </c>
      <c r="DG57" s="11">
        <f t="shared" ca="1" si="15"/>
        <v>78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19" t="str">
        <f ca="1">B25</f>
        <v>0.55×55＝</v>
      </c>
      <c r="C58" s="120"/>
      <c r="D58" s="120"/>
      <c r="E58" s="120"/>
      <c r="F58" s="120"/>
      <c r="G58" s="123">
        <f ca="1">G25</f>
        <v>30.25</v>
      </c>
      <c r="H58" s="123"/>
      <c r="I58" s="124"/>
      <c r="J58" s="22"/>
      <c r="K58" s="21"/>
      <c r="L58" s="119" t="str">
        <f ca="1">L25</f>
        <v>0.73×92＝</v>
      </c>
      <c r="M58" s="120"/>
      <c r="N58" s="120"/>
      <c r="O58" s="120"/>
      <c r="P58" s="120"/>
      <c r="Q58" s="123">
        <f ca="1">Q25</f>
        <v>67.16</v>
      </c>
      <c r="R58" s="123"/>
      <c r="S58" s="124"/>
      <c r="T58" s="22"/>
      <c r="U58" s="21"/>
      <c r="V58" s="119" t="str">
        <f ca="1">V25</f>
        <v>0.31×86＝</v>
      </c>
      <c r="W58" s="120"/>
      <c r="X58" s="120"/>
      <c r="Y58" s="120"/>
      <c r="Z58" s="120"/>
      <c r="AA58" s="123">
        <f ca="1">AA25</f>
        <v>26.66</v>
      </c>
      <c r="AB58" s="123"/>
      <c r="AC58" s="124"/>
      <c r="AD58" s="23"/>
      <c r="AI58" s="72" t="s">
        <v>44</v>
      </c>
      <c r="AJ58" s="107" t="s">
        <v>63</v>
      </c>
      <c r="AK58" s="59" t="str">
        <f ca="1">IF(AND(AN58="G",AO58=2,Q42=0,S42=0),"natu",IF(AND(AN58="G",S42=0),"haru",IF(AND(AN58="E",S42=0),"haru","zero")))</f>
        <v>zero</v>
      </c>
      <c r="AL58" s="107" t="s">
        <v>72</v>
      </c>
      <c r="AM58" s="59" t="str">
        <f ca="1">IF(AND(AP58="D",AQ58=2,Q44=0,S44=0),"huyu",IF(AND(AP58="D",S44=0),"aki","nasi"))</f>
        <v>nasi</v>
      </c>
      <c r="AN58" s="100" t="str">
        <f ca="1">K37</f>
        <v>D</v>
      </c>
      <c r="AO58" s="101">
        <f t="shared" ca="1" si="49"/>
        <v>2</v>
      </c>
      <c r="AP58" s="100" t="str">
        <f ca="1">K37</f>
        <v>D</v>
      </c>
      <c r="AQ58" s="79">
        <f t="shared" ca="1" si="50"/>
        <v>2</v>
      </c>
      <c r="AR58" s="79">
        <f ca="1">IF(AND(AP58="D",AQ58=1),S44,IF(AND(AP58="D",AQ58=2),Q44,""))</f>
        <v>0</v>
      </c>
      <c r="AS58" s="101">
        <f ca="1">IF(AND(AP58="D",AQ58=2),S44,"")</f>
        <v>8</v>
      </c>
      <c r="AT58" s="72"/>
      <c r="AU58" s="72"/>
      <c r="AV58" s="72"/>
      <c r="CR58" s="10"/>
      <c r="CS58" s="11"/>
      <c r="CT58" s="5"/>
      <c r="CU58" s="5"/>
      <c r="CV58" s="5"/>
      <c r="CW58" s="5"/>
      <c r="CX58" s="5"/>
      <c r="CY58" s="10">
        <f t="shared" ca="1" si="30"/>
        <v>0.45700888131140527</v>
      </c>
      <c r="CZ58" s="11">
        <f t="shared" ca="1" si="14"/>
        <v>44</v>
      </c>
      <c r="DA58" s="5"/>
      <c r="DB58" s="5">
        <v>58</v>
      </c>
      <c r="DC58" s="1">
        <v>7</v>
      </c>
      <c r="DD58" s="1">
        <v>4</v>
      </c>
      <c r="DF58" s="10">
        <f t="shared" ca="1" si="31"/>
        <v>0.20839773824204988</v>
      </c>
      <c r="DG58" s="11">
        <f t="shared" ca="1" si="15"/>
        <v>79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2" t="s">
        <v>45</v>
      </c>
      <c r="AJ59" s="107" t="s">
        <v>64</v>
      </c>
      <c r="AK59" s="59" t="str">
        <f ca="1">IF(AND(AN59="G",AO59=2,AA42=0,AC42=0),"natu",IF(AND(AN59="G",AC42=0),"haru",IF(AND(AN59="E",AC42=0),"haru","zero")))</f>
        <v>zero</v>
      </c>
      <c r="AL59" s="107" t="s">
        <v>73</v>
      </c>
      <c r="AM59" s="59" t="str">
        <f ca="1">IF(AND(AP59="D",AQ59=2,AA44=0,AC44=0),"huyu",IF(AND(AP59="D",AC44=0),"aki","nasi"))</f>
        <v>nasi</v>
      </c>
      <c r="AN59" s="100" t="str">
        <f ca="1">U37</f>
        <v>D</v>
      </c>
      <c r="AO59" s="101">
        <f t="shared" ca="1" si="49"/>
        <v>2</v>
      </c>
      <c r="AP59" s="100" t="str">
        <f ca="1">U37</f>
        <v>D</v>
      </c>
      <c r="AQ59" s="79">
        <f t="shared" ca="1" si="50"/>
        <v>2</v>
      </c>
      <c r="AR59" s="79">
        <f ca="1">IF(AND(AP59="D",AQ59=1),AC44,IF(AND(AP59="D",AQ59=2),AA44,""))</f>
        <v>8</v>
      </c>
      <c r="AS59" s="101">
        <f ca="1">IF(AND(AP59="D",AQ59=2),AC44,"")</f>
        <v>4</v>
      </c>
      <c r="AT59" s="72"/>
      <c r="AU59" s="72"/>
      <c r="AV59" s="72"/>
      <c r="CR59" s="10"/>
      <c r="CS59" s="11"/>
      <c r="CT59" s="5"/>
      <c r="CU59" s="5"/>
      <c r="CV59" s="5"/>
      <c r="CW59" s="5"/>
      <c r="CX59" s="5"/>
      <c r="CY59" s="10">
        <f t="shared" ca="1" si="30"/>
        <v>0.35888330226552601</v>
      </c>
      <c r="CZ59" s="11">
        <f t="shared" ca="1" si="14"/>
        <v>50</v>
      </c>
      <c r="DA59" s="5"/>
      <c r="DB59" s="5">
        <v>59</v>
      </c>
      <c r="DC59" s="1">
        <v>7</v>
      </c>
      <c r="DD59" s="1">
        <v>5</v>
      </c>
      <c r="DF59" s="10">
        <f t="shared" ca="1" si="31"/>
        <v>0.47880040434126003</v>
      </c>
      <c r="DG59" s="11">
        <f t="shared" ca="1" si="15"/>
        <v>52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3"/>
      <c r="C60" s="93"/>
      <c r="D60" s="83"/>
      <c r="E60" s="84">
        <f t="shared" ref="E60:I61" ca="1" si="51">E27</f>
        <v>0</v>
      </c>
      <c r="F60" s="28" t="str">
        <f ca="1">F27</f>
        <v>.</v>
      </c>
      <c r="G60" s="29">
        <f t="shared" ca="1" si="51"/>
        <v>5</v>
      </c>
      <c r="H60" s="28">
        <f ca="1">H27</f>
        <v>0</v>
      </c>
      <c r="I60" s="85">
        <f t="shared" ca="1" si="51"/>
        <v>5</v>
      </c>
      <c r="J60" s="23"/>
      <c r="K60" s="26"/>
      <c r="L60" s="93"/>
      <c r="M60" s="93"/>
      <c r="N60" s="83"/>
      <c r="O60" s="84">
        <f t="shared" ref="O60:S61" ca="1" si="52">O27</f>
        <v>0</v>
      </c>
      <c r="P60" s="28" t="str">
        <f ca="1">P27</f>
        <v>.</v>
      </c>
      <c r="Q60" s="29">
        <f t="shared" ca="1" si="52"/>
        <v>7</v>
      </c>
      <c r="R60" s="28">
        <f ca="1">R27</f>
        <v>0</v>
      </c>
      <c r="S60" s="85">
        <f t="shared" ca="1" si="52"/>
        <v>3</v>
      </c>
      <c r="T60" s="23"/>
      <c r="U60" s="26"/>
      <c r="V60" s="93"/>
      <c r="W60" s="93"/>
      <c r="X60" s="83"/>
      <c r="Y60" s="84">
        <f t="shared" ref="Y60:AC61" ca="1" si="53">Y27</f>
        <v>0</v>
      </c>
      <c r="Z60" s="28" t="str">
        <f ca="1">Z27</f>
        <v>.</v>
      </c>
      <c r="AA60" s="29">
        <f t="shared" ca="1" si="53"/>
        <v>3</v>
      </c>
      <c r="AB60" s="28">
        <f ca="1">AB27</f>
        <v>0</v>
      </c>
      <c r="AC60" s="85">
        <f t="shared" ca="1" si="53"/>
        <v>1</v>
      </c>
      <c r="AD60" s="23"/>
      <c r="AH60" s="79" t="s">
        <v>56</v>
      </c>
      <c r="AI60" s="72" t="s">
        <v>46</v>
      </c>
      <c r="AJ60" s="107" t="s">
        <v>65</v>
      </c>
      <c r="AK60" s="59" t="str">
        <f ca="1">IF(AND(AN60="G",AO60=2,G52=0,I52=0),"natu",IF(AND(AN60="G",I52=0),"haru",IF(AND(AN60="E",I52=0),"haru","zero")))</f>
        <v>zero</v>
      </c>
      <c r="AL60" s="107" t="s">
        <v>74</v>
      </c>
      <c r="AM60" s="59" t="str">
        <f ca="1">IF(AND(AP60="D",AQ60=2,G54=0,I54=0),"huyu",IF(AND(AP60="D",I54=0),"aki","nasi"))</f>
        <v>nasi</v>
      </c>
      <c r="AN60" s="100" t="str">
        <f ca="1">A47</f>
        <v>D</v>
      </c>
      <c r="AO60" s="101">
        <f t="shared" ca="1" si="49"/>
        <v>2</v>
      </c>
      <c r="AP60" s="100" t="str">
        <f ca="1">A47</f>
        <v>D</v>
      </c>
      <c r="AQ60" s="79">
        <f t="shared" ca="1" si="50"/>
        <v>2</v>
      </c>
      <c r="AR60" s="79">
        <f ca="1">IF(AND(AP60="D",AQ60=1),I54,IF(AND(AP60="D",AQ60=2),G54,""))</f>
        <v>3</v>
      </c>
      <c r="AS60" s="101">
        <f ca="1">IF(AND(AP60="D",AQ60=2),I54,"")</f>
        <v>4</v>
      </c>
      <c r="AT60" s="72"/>
      <c r="AU60" s="72"/>
      <c r="AV60" s="72"/>
      <c r="CR60" s="10"/>
      <c r="CS60" s="11"/>
      <c r="CT60" s="5"/>
      <c r="CU60" s="5"/>
      <c r="CV60" s="5"/>
      <c r="CW60" s="5"/>
      <c r="CX60" s="5"/>
      <c r="CY60" s="10">
        <f t="shared" ca="1" si="30"/>
        <v>0.87666388266786266</v>
      </c>
      <c r="CZ60" s="11">
        <f t="shared" ca="1" si="14"/>
        <v>11</v>
      </c>
      <c r="DA60" s="5"/>
      <c r="DB60" s="5">
        <v>60</v>
      </c>
      <c r="DC60" s="1">
        <v>7</v>
      </c>
      <c r="DD60" s="1">
        <v>6</v>
      </c>
      <c r="DF60" s="10">
        <f t="shared" ca="1" si="31"/>
        <v>0.70485477642822902</v>
      </c>
      <c r="DG60" s="11">
        <f t="shared" ca="1" si="15"/>
        <v>31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94"/>
      <c r="C61" s="94"/>
      <c r="D61" s="86" t="str">
        <f>$D$28</f>
        <v>×</v>
      </c>
      <c r="E61" s="87">
        <f t="shared" si="51"/>
        <v>0</v>
      </c>
      <c r="F61" s="31"/>
      <c r="G61" s="32">
        <f t="shared" ca="1" si="51"/>
        <v>5</v>
      </c>
      <c r="H61" s="33"/>
      <c r="I61" s="88">
        <f t="shared" ca="1" si="51"/>
        <v>5</v>
      </c>
      <c r="J61" s="23"/>
      <c r="K61" s="26"/>
      <c r="L61" s="94"/>
      <c r="M61" s="94"/>
      <c r="N61" s="86" t="str">
        <f>$N$28</f>
        <v>×</v>
      </c>
      <c r="O61" s="87">
        <f t="shared" si="52"/>
        <v>0</v>
      </c>
      <c r="P61" s="31"/>
      <c r="Q61" s="32">
        <f t="shared" ca="1" si="52"/>
        <v>9</v>
      </c>
      <c r="R61" s="33"/>
      <c r="S61" s="88">
        <f t="shared" ca="1" si="52"/>
        <v>2</v>
      </c>
      <c r="T61" s="23"/>
      <c r="U61" s="26"/>
      <c r="V61" s="94"/>
      <c r="W61" s="94"/>
      <c r="X61" s="86" t="str">
        <f>$X$28</f>
        <v>×</v>
      </c>
      <c r="Y61" s="87">
        <f t="shared" si="53"/>
        <v>0</v>
      </c>
      <c r="Z61" s="31"/>
      <c r="AA61" s="32">
        <f t="shared" ca="1" si="53"/>
        <v>8</v>
      </c>
      <c r="AB61" s="33"/>
      <c r="AC61" s="88">
        <f t="shared" ca="1" si="53"/>
        <v>6</v>
      </c>
      <c r="AD61" s="23"/>
      <c r="AH61" s="79" t="s">
        <v>57</v>
      </c>
      <c r="AI61" s="72" t="s">
        <v>47</v>
      </c>
      <c r="AJ61" s="107" t="s">
        <v>66</v>
      </c>
      <c r="AK61" s="59" t="str">
        <f ca="1">IF(AND(AN61="G",AO61=2,Q52=0,S52=0),"natu",IF(AND(AN61="G",S52=0),"haru",IF(AND(AN61="E",S52=0),"haru","zero")))</f>
        <v>zero</v>
      </c>
      <c r="AL61" s="107" t="s">
        <v>75</v>
      </c>
      <c r="AM61" s="59" t="str">
        <f ca="1">IF(AND(AP61="D",AQ61=2,S54=0,Q54=0),"huyu",IF(AND(AP61="D",S54=0),"aki","nasi"))</f>
        <v>nasi</v>
      </c>
      <c r="AN61" s="100" t="str">
        <f ca="1">K47</f>
        <v>D</v>
      </c>
      <c r="AO61" s="101">
        <f t="shared" ca="1" si="49"/>
        <v>2</v>
      </c>
      <c r="AP61" s="100" t="str">
        <f ca="1">K47</f>
        <v>D</v>
      </c>
      <c r="AQ61" s="79">
        <f t="shared" ca="1" si="50"/>
        <v>2</v>
      </c>
      <c r="AR61" s="79">
        <f ca="1">IF(AND(AP61="D",AQ61=1),S54,IF(AND(AP61="D",AQ61=2),Q54,""))</f>
        <v>1</v>
      </c>
      <c r="AS61" s="101">
        <f ca="1">IF(AND(AP61="D",AQ61=2),S54,"")</f>
        <v>6</v>
      </c>
      <c r="AT61" s="72"/>
      <c r="AU61" s="72"/>
      <c r="AV61" s="72"/>
      <c r="CR61" s="10"/>
      <c r="CS61" s="11"/>
      <c r="CT61" s="5"/>
      <c r="CU61" s="5"/>
      <c r="CV61" s="5"/>
      <c r="CW61" s="5"/>
      <c r="CX61" s="5"/>
      <c r="CY61" s="10">
        <f t="shared" ca="1" si="30"/>
        <v>0.14757837377890815</v>
      </c>
      <c r="CZ61" s="11">
        <f t="shared" ca="1" si="14"/>
        <v>70</v>
      </c>
      <c r="DA61" s="5"/>
      <c r="DB61" s="5">
        <v>61</v>
      </c>
      <c r="DC61" s="1">
        <v>7</v>
      </c>
      <c r="DD61" s="1">
        <v>7</v>
      </c>
      <c r="DF61" s="10">
        <f t="shared" ca="1" si="31"/>
        <v>0.63258550352599474</v>
      </c>
      <c r="DG61" s="11">
        <f t="shared" ca="1" si="15"/>
        <v>38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36"/>
      <c r="B62" s="95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9">
        <f ca="1">IF(OR($A$57="A",$A$57="C",$A$57="D"),$BJ$40,IF($A$57="B",$BQ$40,$CE$40))</f>
        <v>0</v>
      </c>
      <c r="E62" s="90">
        <f ca="1">IF(OR($A$57="A",$A$57="C",$A$57="D"),$BK$40,IF($A$57="B",$BR$40,$CF$40))</f>
        <v>2</v>
      </c>
      <c r="F62" s="35">
        <f ca="1">IF(OR(A57="E",A57="G"),F60,)</f>
        <v>0</v>
      </c>
      <c r="G62" s="60">
        <f ca="1">IF(OR($A$57="A",$A$57="C",$A$57="D"),$BL$40,IF($A$57="B",$BS$40,$CG$40))</f>
        <v>7</v>
      </c>
      <c r="H62" s="35">
        <f ca="1">IF(OR(A57="E",A57="G"),H60,)</f>
        <v>0</v>
      </c>
      <c r="I62" s="91">
        <f ca="1">IF(OR($A$57="A",$A$57="C",$A$57="D"),$BM$40,IF($A$57="B",$BT$40,$CH$40))</f>
        <v>5</v>
      </c>
      <c r="J62" s="75"/>
      <c r="K62" s="36"/>
      <c r="L62" s="95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9">
        <f ca="1">IF(OR($K$57="A",$K$57="C",$K$57="D"),$BJ$41,IF($K$57="B",$BQ$41,$CE$41))</f>
        <v>0</v>
      </c>
      <c r="O62" s="90">
        <f ca="1">IF(OR($K$57="A",$K$57="C",$K$57="D"),$BK$41,IF($K$57="B",$BR$41,$CF$41))</f>
        <v>1</v>
      </c>
      <c r="P62" s="35">
        <f ca="1">IF(OR(K57="E",K57="G"),P60,)</f>
        <v>0</v>
      </c>
      <c r="Q62" s="60">
        <f ca="1">IF(OR($K$57="A",$K$57="C",$K$57="D"),$BL$41,IF($K$57="B",$BS$41,$CG$41))</f>
        <v>4</v>
      </c>
      <c r="R62" s="35">
        <f ca="1">IF(OR(K57="E",K57="G"),R60,)</f>
        <v>0</v>
      </c>
      <c r="S62" s="91">
        <f ca="1">IF(OR($K$57="A",$K$57="C",$K$57="D"),$BM$41,IF($K$57="B",$BT$41,$CH$41))</f>
        <v>6</v>
      </c>
      <c r="T62" s="23"/>
      <c r="U62" s="36"/>
      <c r="V62" s="95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9">
        <f ca="1">IF(OR($U$57="A",$U$57="C",$U$57="D"),$BJ$42,IF($U$57="B",$BQ$42,$CE$42))</f>
        <v>0</v>
      </c>
      <c r="Y62" s="90">
        <f ca="1">IF(OR($U$57="A",$U$57="C",$U$57="D"),$BK$42,IF($U$57="B",$BR$42,$CF$42))</f>
        <v>1</v>
      </c>
      <c r="Z62" s="35">
        <f ca="1">IF(OR(U57="E",U57="G"),Z60,)</f>
        <v>0</v>
      </c>
      <c r="AA62" s="60">
        <f ca="1">IF(OR($U$57="A",$U$57="C",$U$57="D"),$BL$42,IF($U$57="B",$BS$42,$CG$42))</f>
        <v>8</v>
      </c>
      <c r="AB62" s="35">
        <f ca="1">IF(OR(U57="E",U57="G"),AB60,)</f>
        <v>0</v>
      </c>
      <c r="AC62" s="91">
        <f ca="1">IF(OR($U$57="A",$U$57="C",$U$57="D"),$BM$42,IF($U$57="B",$BT$42,$CH$42))</f>
        <v>6</v>
      </c>
      <c r="AD62" s="23"/>
      <c r="AH62" s="79" t="s">
        <v>61</v>
      </c>
      <c r="AI62" s="72" t="s">
        <v>48</v>
      </c>
      <c r="AJ62" s="107" t="s">
        <v>67</v>
      </c>
      <c r="AK62" s="59" t="str">
        <f ca="1">IF(AND(AN62="G",AO62=2,AA52=0,AC52=0),"natu",IF(AND(AN62="G",AC52=0),"haru",IF(AND(AN62="E",AC52=0),"haru","zero")))</f>
        <v>zero</v>
      </c>
      <c r="AL62" s="107" t="s">
        <v>76</v>
      </c>
      <c r="AM62" s="59" t="str">
        <f ca="1">IF(AND(AP62="D",AQ62=2,AA54=0,AC54=0),"huyu",IF(AND(AP62="D",AC54=0),"aki","nasi"))</f>
        <v>nasi</v>
      </c>
      <c r="AN62" s="100" t="str">
        <f ca="1">U47</f>
        <v>D</v>
      </c>
      <c r="AO62" s="101">
        <f t="shared" ca="1" si="49"/>
        <v>2</v>
      </c>
      <c r="AP62" s="100" t="str">
        <f ca="1">U47</f>
        <v>D</v>
      </c>
      <c r="AQ62" s="79">
        <f t="shared" ca="1" si="50"/>
        <v>2</v>
      </c>
      <c r="AR62" s="79">
        <f ca="1">IF(AND(AP62="D",AQ62=1),AC54,IF(AND(AP62="D",AQ62=2),AA54,""))</f>
        <v>9</v>
      </c>
      <c r="AS62" s="101">
        <f ca="1">IF(AND(AP62="D",AQ62=2),AC54,"")</f>
        <v>8</v>
      </c>
      <c r="AT62" s="72"/>
      <c r="AU62" s="72"/>
      <c r="AV62" s="72"/>
      <c r="CR62" s="10"/>
      <c r="CS62" s="11"/>
      <c r="CT62" s="5"/>
      <c r="CU62" s="5"/>
      <c r="CV62" s="5"/>
      <c r="CW62" s="5"/>
      <c r="CX62" s="5"/>
      <c r="CY62" s="10">
        <f t="shared" ca="1" si="30"/>
        <v>0.94775102584123816</v>
      </c>
      <c r="CZ62" s="11">
        <f t="shared" ca="1" si="14"/>
        <v>5</v>
      </c>
      <c r="DA62" s="5"/>
      <c r="DB62" s="5">
        <v>62</v>
      </c>
      <c r="DC62" s="1">
        <v>7</v>
      </c>
      <c r="DD62" s="1">
        <v>8</v>
      </c>
      <c r="DF62" s="10">
        <f t="shared" ca="1" si="31"/>
        <v>0.32470523843760168</v>
      </c>
      <c r="DG62" s="11">
        <f t="shared" ca="1" si="15"/>
        <v>65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36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2</v>
      </c>
      <c r="E63" s="92">
        <f ca="1">IF(OR($A$57="A",$A$57="D"),$BR$40,IF(OR($A$57="B",$A$57="C"),$BY$40,$CM$40))</f>
        <v>7</v>
      </c>
      <c r="F63" s="34"/>
      <c r="G63" s="37">
        <f ca="1">IF(OR($A$57="A",$A$57="D"),$BS$40,IF($A$57="B","",IF($A$57="C",$BZ$40,"")))</f>
        <v>5</v>
      </c>
      <c r="H63" s="34"/>
      <c r="I63" s="82"/>
      <c r="J63" s="23"/>
      <c r="K63" s="36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0</v>
      </c>
      <c r="N63" s="82">
        <f ca="1">IF(OR($K$57="A",$K$57="D"),$BQ$41,IF(OR($K$57="B",$K$57="C"),$BX$41,$CL$41))</f>
        <v>6</v>
      </c>
      <c r="O63" s="92">
        <f ca="1">IF(OR($K$57="A",$K$57="D"),$BR$41,IF(OR($K$57="B",$K$57="C"),$BY$41,$CM$41))</f>
        <v>5</v>
      </c>
      <c r="P63" s="34"/>
      <c r="Q63" s="37">
        <f ca="1">IF(OR($K$57="A",$K$57="D"),$BS$41,IF($K$57="B","",IF($K$57="C",$BZ$41,"")))</f>
        <v>7</v>
      </c>
      <c r="R63" s="34"/>
      <c r="S63" s="82"/>
      <c r="T63" s="23"/>
      <c r="U63" s="36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0</v>
      </c>
      <c r="X63" s="82">
        <f ca="1">IF(OR($U$57="A",$U$57="D"),$BQ$42,IF(OR($U$57="B",$U$57="C"),$BX$42,$CL$42))</f>
        <v>2</v>
      </c>
      <c r="Y63" s="92">
        <f ca="1">IF(OR($U$57="A",$U$57="D"),$BR$42,IF(OR($U$57="B",$U$57="C"),$BY$42,$CM$42))</f>
        <v>4</v>
      </c>
      <c r="Z63" s="34"/>
      <c r="AA63" s="37">
        <f ca="1">IF(OR($U$57="A",$U$57="D"),$BS$42,IF($U$57="B","",IF($U$57="C",$BZ$42,"")))</f>
        <v>8</v>
      </c>
      <c r="AB63" s="34"/>
      <c r="AC63" s="82"/>
      <c r="AD63" s="23"/>
      <c r="AH63" s="79" t="s">
        <v>58</v>
      </c>
      <c r="AI63" s="72" t="s">
        <v>49</v>
      </c>
      <c r="AJ63" s="107" t="s">
        <v>68</v>
      </c>
      <c r="AK63" s="59" t="str">
        <f ca="1">IF(AND(AN63="G",AO63=2,G62=0,I62=0),"natu",IF(AND(AN63="G",I62=0),"haru",IF(AND(AN63="E",I62=0),"haru","zero")))</f>
        <v>zero</v>
      </c>
      <c r="AL63" s="107" t="s">
        <v>77</v>
      </c>
      <c r="AM63" s="59" t="str">
        <f ca="1">IF(AND(AP63="D",AQ63=2,G64=0,I64=0),"huyu",IF(AND(AP63="D",I64=0),"aki","nasi"))</f>
        <v>nasi</v>
      </c>
      <c r="AN63" s="100" t="str">
        <f ca="1">A57</f>
        <v>D</v>
      </c>
      <c r="AO63" s="101">
        <f t="shared" ca="1" si="49"/>
        <v>2</v>
      </c>
      <c r="AP63" s="100" t="str">
        <f ca="1">A57</f>
        <v>D</v>
      </c>
      <c r="AQ63" s="79">
        <f t="shared" ca="1" si="50"/>
        <v>2</v>
      </c>
      <c r="AR63" s="79">
        <f ca="1">IF(AND(AP63="D",AQ63=1),I64,IF(AND(AP63="D",AQ63=2),G64,""))</f>
        <v>2</v>
      </c>
      <c r="AS63" s="101">
        <f ca="1">IF(AND(AP63="D",AQ63=2),I64,"")</f>
        <v>5</v>
      </c>
      <c r="AT63" s="72"/>
      <c r="AU63" s="72"/>
      <c r="AV63" s="72"/>
      <c r="CR63" s="10"/>
      <c r="CS63" s="11"/>
      <c r="CT63" s="5"/>
      <c r="CU63" s="5"/>
      <c r="CV63" s="5"/>
      <c r="CW63" s="5"/>
      <c r="CX63" s="5"/>
      <c r="CY63" s="10">
        <f t="shared" ca="1" si="30"/>
        <v>6.7536402806382956E-3</v>
      </c>
      <c r="CZ63" s="11">
        <f t="shared" ca="1" si="14"/>
        <v>81</v>
      </c>
      <c r="DA63" s="5"/>
      <c r="DB63" s="5">
        <v>63</v>
      </c>
      <c r="DC63" s="1">
        <v>7</v>
      </c>
      <c r="DD63" s="1">
        <v>9</v>
      </c>
      <c r="DF63" s="10">
        <f t="shared" ca="1" si="31"/>
        <v>0.9836785403246433</v>
      </c>
      <c r="DG63" s="11">
        <f t="shared" ca="1" si="15"/>
        <v>2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36"/>
      <c r="B64" s="82">
        <f ca="1">IF($A$57="A",$BV$40,IF(OR($A$57="B",$A$57="C",$A$57="D"),$CC$40,""))</f>
        <v>0</v>
      </c>
      <c r="C64" s="82">
        <f ca="1">IF($A$57="A",$BW$40,IF(OR($A$57="B",$A$57="C",$A$57="D"),$CD$40,""))</f>
        <v>0</v>
      </c>
      <c r="D64" s="82">
        <f ca="1">IF($A$57="A",$BX$40,IF(OR($A$57="B",$A$57="C",$A$57="D"),$CE$40,""))</f>
        <v>3</v>
      </c>
      <c r="E64" s="92">
        <f ca="1">IF($A$57="A",$BY$40,IF(OR($A$57="B",$A$57="C",$A$57="D"),$CF$40,""))</f>
        <v>0</v>
      </c>
      <c r="F64" s="34" t="str">
        <f ca="1">IF(A57="D",F60,)</f>
        <v>.</v>
      </c>
      <c r="G64" s="37">
        <f ca="1">IF($A$57="A","",IF(OR($A$57="B",$A$57="C",$A$57="D"),$CG$40,""))</f>
        <v>2</v>
      </c>
      <c r="H64" s="34">
        <f ca="1">IF(A57="D",H60,)</f>
        <v>0</v>
      </c>
      <c r="I64" s="82">
        <f ca="1">IF($A$57="A","",IF(OR($A$57="B",$A$57="C",$A$57="D"),$CH$40,""))</f>
        <v>5</v>
      </c>
      <c r="J64" s="23"/>
      <c r="K64" s="36"/>
      <c r="L64" s="82">
        <f ca="1">IF($K$57="A",$BV$41,IF(OR($K$57="B",$K$57="C",$K$57="D"),$CC$41,""))</f>
        <v>0</v>
      </c>
      <c r="M64" s="82">
        <f ca="1">IF($K$57="A",$BW$41,IF(OR($K$57="B",$K$57="C",$K$57="D"),$CD$41,""))</f>
        <v>0</v>
      </c>
      <c r="N64" s="82">
        <f ca="1">IF($K$57="A",$BX$41,IF(OR($K$57="B",$K$57="C",$K$57="D"),$CE$41,""))</f>
        <v>6</v>
      </c>
      <c r="O64" s="92">
        <f ca="1">IF($K$57="A",$BY$41,IF(OR($K$57="B",$K$57="C",$K$57="D"),$CF$41,""))</f>
        <v>7</v>
      </c>
      <c r="P64" s="34" t="str">
        <f ca="1">IF(K57="D",P60,)</f>
        <v>.</v>
      </c>
      <c r="Q64" s="37">
        <f ca="1">IF($K$57="A","",IF(OR($K$57="B",$K$57="C",$K$57="D"),$CG$41,""))</f>
        <v>1</v>
      </c>
      <c r="R64" s="34">
        <f ca="1">IF(K57="D",R60,)</f>
        <v>0</v>
      </c>
      <c r="S64" s="82">
        <f ca="1">IF($K$57="A","",IF(OR($K$57="B",$K$57="C",$K$57="D"),$CH$41,""))</f>
        <v>6</v>
      </c>
      <c r="T64" s="23"/>
      <c r="U64" s="36"/>
      <c r="V64" s="82">
        <f ca="1">IF($U$57="A",$BV$42,IF(OR($U$57="B",$U$57="C",$U$57="D"),$CC$42,""))</f>
        <v>0</v>
      </c>
      <c r="W64" s="82">
        <f ca="1">IF($U$57="A",$BW$42,IF(OR($U$57="B",$U$57="C",$U$57="D"),$CD$42,""))</f>
        <v>0</v>
      </c>
      <c r="X64" s="82">
        <f ca="1">IF($U$57="A",$BX$42,IF(OR($U$57="B",$U$57="C",$U$57="D"),$CE$42,""))</f>
        <v>2</v>
      </c>
      <c r="Y64" s="92">
        <f ca="1">IF($U$57="A",$BY$42,IF(OR($U$57="B",$U$57="C",$U$57="D"),$CF$42,""))</f>
        <v>6</v>
      </c>
      <c r="Z64" s="34" t="str">
        <f ca="1">IF(U57="D",Z60,)</f>
        <v>.</v>
      </c>
      <c r="AA64" s="37">
        <f ca="1">IF($U$57="A","",IF(OR($U$57="B",$U$57="C",$U$57="D"),$CG$42,""))</f>
        <v>6</v>
      </c>
      <c r="AB64" s="34">
        <f ca="1">IF(U57="D",AB60,)</f>
        <v>0</v>
      </c>
      <c r="AC64" s="82">
        <f ca="1">IF($U$57="A","",IF(OR($U$57="B",$U$57="C",$U$57="D"),$CH$42,""))</f>
        <v>6</v>
      </c>
      <c r="AD64" s="23"/>
      <c r="AH64" s="79" t="s">
        <v>59</v>
      </c>
      <c r="AI64" s="72" t="s">
        <v>50</v>
      </c>
      <c r="AJ64" s="107" t="s">
        <v>69</v>
      </c>
      <c r="AK64" s="59" t="str">
        <f ca="1">IF(AND(AN64="G",AO64=2,Q62=0,S62=0),"natu",IF(AND(AN64="G",S62=0),"haru",IF(AND(AN64="E",S62=0),"haru","zero")))</f>
        <v>zero</v>
      </c>
      <c r="AL64" s="107" t="s">
        <v>78</v>
      </c>
      <c r="AM64" s="59" t="str">
        <f ca="1">IF(AND(AP64="D",AQ64=2,Q64=0,S65=0),"huyu",IF(AND(AP64="D",S64=0),"aki","nasi"))</f>
        <v>nasi</v>
      </c>
      <c r="AN64" s="100" t="str">
        <f ca="1">K57</f>
        <v>D</v>
      </c>
      <c r="AO64" s="101">
        <f t="shared" ca="1" si="49"/>
        <v>2</v>
      </c>
      <c r="AP64" s="100" t="str">
        <f ca="1">K57</f>
        <v>D</v>
      </c>
      <c r="AQ64" s="79">
        <f t="shared" ca="1" si="50"/>
        <v>2</v>
      </c>
      <c r="AR64" s="79">
        <f ca="1">IF(AND(AP64="D",AQ64=1),S64,IF(AND(AP64="D",AQ64=2),Q64,""))</f>
        <v>1</v>
      </c>
      <c r="AS64" s="101">
        <f ca="1">IF(AND(AP64="D",AQ64=2),S64,"")</f>
        <v>6</v>
      </c>
      <c r="AT64" s="72"/>
      <c r="AU64" s="72"/>
      <c r="AV64" s="72"/>
      <c r="CR64" s="10"/>
      <c r="CS64" s="11"/>
      <c r="CT64" s="5"/>
      <c r="CU64" s="5"/>
      <c r="CV64" s="5"/>
      <c r="CW64" s="5"/>
      <c r="CX64" s="5"/>
      <c r="CY64" s="10">
        <f t="shared" ca="1" si="30"/>
        <v>0.47561095870046355</v>
      </c>
      <c r="CZ64" s="11">
        <f t="shared" ca="1" si="14"/>
        <v>40</v>
      </c>
      <c r="DA64" s="5"/>
      <c r="DB64" s="5">
        <v>64</v>
      </c>
      <c r="DC64" s="1">
        <v>8</v>
      </c>
      <c r="DD64" s="1">
        <v>1</v>
      </c>
      <c r="DF64" s="10">
        <f t="shared" ca="1" si="31"/>
        <v>0.1526375024412352</v>
      </c>
      <c r="DG64" s="11">
        <f t="shared" ca="1" si="15"/>
        <v>85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2" t="str">
        <f ca="1">IF($A$57="A",$CC$40,"")</f>
        <v/>
      </c>
      <c r="C65" s="92" t="str">
        <f ca="1">IF($A$57="A",$CD$40,"")</f>
        <v/>
      </c>
      <c r="D65" s="92" t="str">
        <f ca="1">IF($A$57="A",$CE$40,"")</f>
        <v/>
      </c>
      <c r="E65" s="92" t="str">
        <f ca="1">IF($A$57="A",$CF$40,"")</f>
        <v/>
      </c>
      <c r="F65" s="38"/>
      <c r="G65" s="38" t="str">
        <f ca="1">IF($A$57="A",$CG$40,"")</f>
        <v/>
      </c>
      <c r="H65" s="38"/>
      <c r="I65" s="38" t="str">
        <f ca="1">IF($A$57="A",$CH$40,"")</f>
        <v/>
      </c>
      <c r="J65" s="23"/>
      <c r="K65" s="26"/>
      <c r="L65" s="92" t="str">
        <f ca="1">IF($K$57="A",$CC$41,"")</f>
        <v/>
      </c>
      <c r="M65" s="92" t="str">
        <f ca="1">IF($K$57="A",$CD$41,"")</f>
        <v/>
      </c>
      <c r="N65" s="92" t="str">
        <f ca="1">IF($K$57="A",$CE$41,"")</f>
        <v/>
      </c>
      <c r="O65" s="92" t="str">
        <f ca="1">IF($K$57="A",$CF$41,"")</f>
        <v/>
      </c>
      <c r="P65" s="38"/>
      <c r="Q65" s="38" t="str">
        <f ca="1">IF($K$57="A",$CG$41,"")</f>
        <v/>
      </c>
      <c r="R65" s="38"/>
      <c r="S65" s="38" t="str">
        <f ca="1">IF($K$57="A",$CH$41,"")</f>
        <v/>
      </c>
      <c r="T65" s="23"/>
      <c r="U65" s="26"/>
      <c r="V65" s="92" t="str">
        <f ca="1">IF($U$57="A",$CC$42,"")</f>
        <v/>
      </c>
      <c r="W65" s="92" t="str">
        <f ca="1">IF($U$57="A",$CD$42,"")</f>
        <v/>
      </c>
      <c r="X65" s="92" t="str">
        <f ca="1">IF($U$57="A",$CE$42,"")</f>
        <v/>
      </c>
      <c r="Y65" s="92" t="str">
        <f ca="1">IF($U$57="A",$CF$42,"")</f>
        <v/>
      </c>
      <c r="Z65" s="38"/>
      <c r="AA65" s="38" t="str">
        <f ca="1">IF($U$57="A",$CG$42,"")</f>
        <v/>
      </c>
      <c r="AB65" s="38"/>
      <c r="AC65" s="38" t="str">
        <f ca="1">IF($U$57="A",$CH$42,"")</f>
        <v/>
      </c>
      <c r="AD65" s="23"/>
      <c r="AH65" s="79" t="s">
        <v>60</v>
      </c>
      <c r="AI65" s="72" t="s">
        <v>42</v>
      </c>
      <c r="AJ65" s="107" t="s">
        <v>70</v>
      </c>
      <c r="AK65" s="59" t="str">
        <f ca="1">IF(AND(AN65="G",AO65=2,AA62=0,AC62=0),"natu",IF(AND(AN65="G",AC62=0),"haru",IF(AND(AN65="E",AC62=0),"haru","zero")))</f>
        <v>zero</v>
      </c>
      <c r="AL65" s="107" t="s">
        <v>79</v>
      </c>
      <c r="AM65" s="59" t="str">
        <f ca="1">IF(AND(AP65="D",AQ65=2,AA64=0,AC64=0),"huyu",IF(AND(AP65="D",AC64=0),"aki","nasi"))</f>
        <v>nasi</v>
      </c>
      <c r="AN65" s="102" t="str">
        <f ca="1">U57</f>
        <v>D</v>
      </c>
      <c r="AO65" s="104">
        <f t="shared" ca="1" si="49"/>
        <v>2</v>
      </c>
      <c r="AP65" s="102" t="str">
        <f ca="1">U57</f>
        <v>D</v>
      </c>
      <c r="AQ65" s="103">
        <f t="shared" ca="1" si="50"/>
        <v>2</v>
      </c>
      <c r="AR65" s="103">
        <f ca="1">IF(AND(AP65="D",AQ65=1),AC64,IF(AND(AP65="D",AQ65=2),AA64,""))</f>
        <v>6</v>
      </c>
      <c r="AS65" s="104">
        <f ca="1">IF(AND(AP65="D",AQ65=2),AC64,"")</f>
        <v>6</v>
      </c>
      <c r="AT65" s="72"/>
      <c r="AU65" s="72"/>
      <c r="AV65" s="72"/>
      <c r="CR65" s="10"/>
      <c r="CS65" s="11"/>
      <c r="CT65" s="5"/>
      <c r="CU65" s="5"/>
      <c r="CV65" s="5"/>
      <c r="CW65" s="5"/>
      <c r="CX65" s="5"/>
      <c r="CY65" s="10">
        <f t="shared" ca="1" si="30"/>
        <v>0.1970436788043296</v>
      </c>
      <c r="CZ65" s="11">
        <f t="shared" ref="CZ65:CZ81" ca="1" si="54">RANK(CY65,$CY$1:$CY$100,)</f>
        <v>64</v>
      </c>
      <c r="DA65" s="5"/>
      <c r="DB65" s="5">
        <v>65</v>
      </c>
      <c r="DC65" s="1">
        <v>8</v>
      </c>
      <c r="DD65" s="1">
        <v>2</v>
      </c>
      <c r="DF65" s="10">
        <f t="shared" ca="1" si="31"/>
        <v>0.37066357302205244</v>
      </c>
      <c r="DG65" s="11">
        <f t="shared" ref="DG65:DG90" ca="1" si="55">RANK(DF65,$DF$1:$DF$100,)</f>
        <v>59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45"/>
      <c r="B66" s="43"/>
      <c r="C66" s="43"/>
      <c r="D66" s="43"/>
      <c r="E66" s="43"/>
      <c r="F66" s="43"/>
      <c r="G66" s="43"/>
      <c r="H66" s="43"/>
      <c r="I66" s="43"/>
      <c r="J66" s="44"/>
      <c r="K66" s="45"/>
      <c r="L66" s="43"/>
      <c r="M66" s="43"/>
      <c r="N66" s="43"/>
      <c r="O66" s="43"/>
      <c r="P66" s="43"/>
      <c r="Q66" s="43"/>
      <c r="R66" s="43"/>
      <c r="S66" s="43"/>
      <c r="T66" s="44"/>
      <c r="U66" s="45"/>
      <c r="V66" s="43"/>
      <c r="W66" s="43"/>
      <c r="X66" s="43"/>
      <c r="Y66" s="43"/>
      <c r="Z66" s="43"/>
      <c r="AA66" s="43"/>
      <c r="AB66" s="43"/>
      <c r="AC66" s="43"/>
      <c r="AD66" s="44"/>
      <c r="AW66" s="79"/>
      <c r="AX66" s="79"/>
      <c r="CR66" s="10"/>
      <c r="CS66" s="11"/>
      <c r="CT66" s="5"/>
      <c r="CU66" s="5"/>
      <c r="CV66" s="5"/>
      <c r="CW66" s="5"/>
      <c r="CX66" s="5"/>
      <c r="CY66" s="10">
        <f t="shared" ref="CY66:CY81" ca="1" si="56">RAND()</f>
        <v>0.86843380817379934</v>
      </c>
      <c r="CZ66" s="11">
        <f t="shared" ca="1" si="54"/>
        <v>12</v>
      </c>
      <c r="DA66" s="5"/>
      <c r="DB66" s="5">
        <v>66</v>
      </c>
      <c r="DC66" s="1">
        <v>8</v>
      </c>
      <c r="DD66" s="1">
        <v>3</v>
      </c>
      <c r="DF66" s="10">
        <f t="shared" ref="DF66:DF90" ca="1" si="57">RAND()</f>
        <v>0.19752817626732411</v>
      </c>
      <c r="DG66" s="11">
        <f t="shared" ca="1" si="55"/>
        <v>80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>
        <f t="shared" ca="1" si="56"/>
        <v>1.299323432697419E-2</v>
      </c>
      <c r="CZ67" s="11">
        <f t="shared" ca="1" si="54"/>
        <v>80</v>
      </c>
      <c r="DA67" s="5"/>
      <c r="DB67" s="5">
        <v>67</v>
      </c>
      <c r="DC67" s="1">
        <v>8</v>
      </c>
      <c r="DD67" s="1">
        <v>4</v>
      </c>
      <c r="DF67" s="10">
        <f t="shared" ca="1" si="57"/>
        <v>0.75033120055021818</v>
      </c>
      <c r="DG67" s="11">
        <f t="shared" ca="1" si="55"/>
        <v>27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>
        <f t="shared" ca="1" si="56"/>
        <v>0.14276984902202206</v>
      </c>
      <c r="CZ68" s="11">
        <f t="shared" ca="1" si="54"/>
        <v>72</v>
      </c>
      <c r="DA68" s="5"/>
      <c r="DB68" s="5">
        <v>68</v>
      </c>
      <c r="DC68" s="1">
        <v>8</v>
      </c>
      <c r="DD68" s="1">
        <v>5</v>
      </c>
      <c r="DF68" s="10">
        <f t="shared" ca="1" si="57"/>
        <v>0.91288516762571736</v>
      </c>
      <c r="DG68" s="11">
        <f t="shared" ca="1" si="55"/>
        <v>13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>
        <f t="shared" ca="1" si="56"/>
        <v>0.4223527447856511</v>
      </c>
      <c r="CZ69" s="11">
        <f t="shared" ca="1" si="54"/>
        <v>47</v>
      </c>
      <c r="DA69" s="5"/>
      <c r="DB69" s="5">
        <v>69</v>
      </c>
      <c r="DC69" s="1">
        <v>8</v>
      </c>
      <c r="DD69" s="1">
        <v>6</v>
      </c>
      <c r="DF69" s="10">
        <f t="shared" ca="1" si="57"/>
        <v>0.1763023298025268</v>
      </c>
      <c r="DG69" s="11">
        <f t="shared" ca="1" si="55"/>
        <v>82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>
        <f t="shared" ca="1" si="56"/>
        <v>0.26386178958149709</v>
      </c>
      <c r="CZ70" s="11">
        <f t="shared" ca="1" si="54"/>
        <v>59</v>
      </c>
      <c r="DA70" s="5"/>
      <c r="DB70" s="5">
        <v>70</v>
      </c>
      <c r="DC70" s="1">
        <v>8</v>
      </c>
      <c r="DD70" s="1">
        <v>7</v>
      </c>
      <c r="DF70" s="10">
        <f t="shared" ca="1" si="57"/>
        <v>0.91014751959056328</v>
      </c>
      <c r="DG70" s="11">
        <f t="shared" ca="1" si="55"/>
        <v>15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>
        <f t="shared" ca="1" si="56"/>
        <v>0.88703987542069285</v>
      </c>
      <c r="CZ71" s="11">
        <f t="shared" ca="1" si="54"/>
        <v>9</v>
      </c>
      <c r="DA71" s="5"/>
      <c r="DB71" s="5">
        <v>71</v>
      </c>
      <c r="DC71" s="1">
        <v>8</v>
      </c>
      <c r="DD71" s="1">
        <v>8</v>
      </c>
      <c r="DF71" s="10">
        <f t="shared" ca="1" si="57"/>
        <v>0.5992000774054026</v>
      </c>
      <c r="DG71" s="11">
        <f t="shared" ca="1" si="55"/>
        <v>42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>
        <f t="shared" ca="1" si="56"/>
        <v>0.10612785038901373</v>
      </c>
      <c r="CZ72" s="11">
        <f t="shared" ca="1" si="54"/>
        <v>75</v>
      </c>
      <c r="DA72" s="5"/>
      <c r="DB72" s="5">
        <v>72</v>
      </c>
      <c r="DC72" s="1">
        <v>8</v>
      </c>
      <c r="DD72" s="1">
        <v>9</v>
      </c>
      <c r="DF72" s="10">
        <f t="shared" ca="1" si="57"/>
        <v>0.91882452343530285</v>
      </c>
      <c r="DG72" s="11">
        <f t="shared" ca="1" si="55"/>
        <v>11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>
        <f t="shared" ca="1" si="56"/>
        <v>0.57555785302464757</v>
      </c>
      <c r="CZ73" s="11">
        <f t="shared" ca="1" si="54"/>
        <v>33</v>
      </c>
      <c r="DA73" s="5"/>
      <c r="DB73" s="5">
        <v>73</v>
      </c>
      <c r="DC73" s="1">
        <v>9</v>
      </c>
      <c r="DD73" s="1">
        <v>1</v>
      </c>
      <c r="DF73" s="10">
        <f t="shared" ca="1" si="57"/>
        <v>0.23941195366793966</v>
      </c>
      <c r="DG73" s="11">
        <f t="shared" ca="1" si="55"/>
        <v>71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>
        <f t="shared" ca="1" si="56"/>
        <v>0.37708412481273634</v>
      </c>
      <c r="CZ74" s="11">
        <f t="shared" ca="1" si="54"/>
        <v>49</v>
      </c>
      <c r="DA74" s="5"/>
      <c r="DB74" s="5">
        <v>74</v>
      </c>
      <c r="DC74" s="1">
        <v>9</v>
      </c>
      <c r="DD74" s="1">
        <v>2</v>
      </c>
      <c r="DF74" s="10">
        <f t="shared" ca="1" si="57"/>
        <v>0.52370540423531098</v>
      </c>
      <c r="DG74" s="11">
        <f t="shared" ca="1" si="55"/>
        <v>49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>
        <f t="shared" ca="1" si="56"/>
        <v>5.4015371584589578E-2</v>
      </c>
      <c r="CZ75" s="11">
        <f t="shared" ca="1" si="54"/>
        <v>78</v>
      </c>
      <c r="DA75" s="5"/>
      <c r="DB75" s="5">
        <v>75</v>
      </c>
      <c r="DC75" s="1">
        <v>9</v>
      </c>
      <c r="DD75" s="1">
        <v>3</v>
      </c>
      <c r="DF75" s="10">
        <f t="shared" ca="1" si="57"/>
        <v>0.67162181876884552</v>
      </c>
      <c r="DG75" s="11">
        <f t="shared" ca="1" si="55"/>
        <v>33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>
        <f t="shared" ca="1" si="56"/>
        <v>0.50999373809349413</v>
      </c>
      <c r="CZ76" s="11">
        <f t="shared" ca="1" si="54"/>
        <v>37</v>
      </c>
      <c r="DA76" s="5"/>
      <c r="DB76" s="5">
        <v>76</v>
      </c>
      <c r="DC76" s="1">
        <v>9</v>
      </c>
      <c r="DD76" s="1">
        <v>4</v>
      </c>
      <c r="DF76" s="10">
        <f t="shared" ca="1" si="57"/>
        <v>4.7120152135897264E-2</v>
      </c>
      <c r="DG76" s="11">
        <f t="shared" ca="1" si="55"/>
        <v>87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>
        <f t="shared" ca="1" si="56"/>
        <v>0.8954035711437589</v>
      </c>
      <c r="CZ77" s="11">
        <f t="shared" ca="1" si="54"/>
        <v>8</v>
      </c>
      <c r="DA77" s="5"/>
      <c r="DB77" s="5">
        <v>77</v>
      </c>
      <c r="DC77" s="1">
        <v>9</v>
      </c>
      <c r="DD77" s="1">
        <v>5</v>
      </c>
      <c r="DF77" s="10">
        <f t="shared" ca="1" si="57"/>
        <v>0.63827306619144808</v>
      </c>
      <c r="DG77" s="11">
        <f t="shared" ca="1" si="55"/>
        <v>37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>
        <f t="shared" ca="1" si="56"/>
        <v>4.6577283350325627E-2</v>
      </c>
      <c r="CZ78" s="11">
        <f t="shared" ca="1" si="54"/>
        <v>79</v>
      </c>
      <c r="DA78" s="5"/>
      <c r="DB78" s="5">
        <v>78</v>
      </c>
      <c r="DC78" s="1">
        <v>9</v>
      </c>
      <c r="DD78" s="1">
        <v>6</v>
      </c>
      <c r="DF78" s="10">
        <f t="shared" ca="1" si="57"/>
        <v>4.305473207733379E-2</v>
      </c>
      <c r="DG78" s="11">
        <f t="shared" ca="1" si="55"/>
        <v>88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>
        <f t="shared" ca="1" si="56"/>
        <v>0.88125822725914016</v>
      </c>
      <c r="CZ79" s="11">
        <f t="shared" ca="1" si="54"/>
        <v>10</v>
      </c>
      <c r="DA79" s="5"/>
      <c r="DB79" s="5">
        <v>79</v>
      </c>
      <c r="DC79" s="1">
        <v>9</v>
      </c>
      <c r="DD79" s="1">
        <v>7</v>
      </c>
      <c r="DF79" s="10">
        <f t="shared" ca="1" si="57"/>
        <v>0.33006967368552853</v>
      </c>
      <c r="DG79" s="11">
        <f t="shared" ca="1" si="55"/>
        <v>64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>
        <f t="shared" ca="1" si="56"/>
        <v>0.55913953185327692</v>
      </c>
      <c r="CZ80" s="11">
        <f t="shared" ca="1" si="54"/>
        <v>34</v>
      </c>
      <c r="DA80" s="5"/>
      <c r="DB80" s="5">
        <v>80</v>
      </c>
      <c r="DC80" s="1">
        <v>9</v>
      </c>
      <c r="DD80" s="1">
        <v>8</v>
      </c>
      <c r="DF80" s="10">
        <f t="shared" ca="1" si="57"/>
        <v>0.75565902311102806</v>
      </c>
      <c r="DG80" s="11">
        <f t="shared" ca="1" si="55"/>
        <v>26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>
        <f t="shared" ca="1" si="56"/>
        <v>0.45915546806257723</v>
      </c>
      <c r="CZ81" s="11">
        <f t="shared" ca="1" si="54"/>
        <v>42</v>
      </c>
      <c r="DA81" s="5"/>
      <c r="DB81" s="5">
        <v>81</v>
      </c>
      <c r="DC81" s="1">
        <v>9</v>
      </c>
      <c r="DD81" s="1">
        <v>9</v>
      </c>
      <c r="DF81" s="10">
        <f t="shared" ca="1" si="57"/>
        <v>0.6453056153453256</v>
      </c>
      <c r="DG81" s="11">
        <f t="shared" ca="1" si="55"/>
        <v>35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57"/>
        <v>0.77013659474615292</v>
      </c>
      <c r="DG82" s="11">
        <f t="shared" ca="1" si="55"/>
        <v>25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57"/>
        <v>0.91127253991067492</v>
      </c>
      <c r="DG83" s="11">
        <f t="shared" ca="1" si="55"/>
        <v>14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57"/>
        <v>0.71810680391186521</v>
      </c>
      <c r="DG84" s="11">
        <f t="shared" ca="1" si="55"/>
        <v>29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57"/>
        <v>0.28357642821225082</v>
      </c>
      <c r="DG85" s="11">
        <f t="shared" ca="1" si="55"/>
        <v>67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57"/>
        <v>0.4351896181659195</v>
      </c>
      <c r="DG86" s="11">
        <f t="shared" ca="1" si="55"/>
        <v>55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57"/>
        <v>0.37298733925803107</v>
      </c>
      <c r="DG87" s="11">
        <f t="shared" ca="1" si="55"/>
        <v>58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57"/>
        <v>7.385097500799287E-2</v>
      </c>
      <c r="DG88" s="11">
        <f t="shared" ca="1" si="55"/>
        <v>86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57"/>
        <v>0.96730354849950673</v>
      </c>
      <c r="DG89" s="11">
        <f t="shared" ca="1" si="55"/>
        <v>4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57"/>
        <v>0.44100597962229171</v>
      </c>
      <c r="DG90" s="11">
        <f t="shared" ca="1" si="55"/>
        <v>54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bI8Vg2USUscO3f+gCr845oPkcXP6T+l8Tsk4a1+BDTo6HL+hJOmvFWGeLN/lUOrHOfXLzQXSBzgeUXCOtQ0Oug==" saltValue="4AiTS4qisaJmLmG0xVlChA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3007" priority="627">
      <formula>AND(A4="A",B11=0)</formula>
    </cfRule>
    <cfRule type="expression" dxfId="3006" priority="628">
      <formula>A4="A"</formula>
    </cfRule>
    <cfRule type="expression" dxfId="3005" priority="630">
      <formula>B11=0</formula>
    </cfRule>
  </conditionalFormatting>
  <conditionalFormatting sqref="B21">
    <cfRule type="expression" dxfId="3004" priority="602">
      <formula>AND(A14="A",B21=0)</formula>
    </cfRule>
    <cfRule type="expression" dxfId="3003" priority="603">
      <formula>A14="A"</formula>
    </cfRule>
    <cfRule type="expression" dxfId="3002" priority="605">
      <formula>B21=0</formula>
    </cfRule>
  </conditionalFormatting>
  <conditionalFormatting sqref="B31">
    <cfRule type="expression" dxfId="3001" priority="597">
      <formula>AND(A24="A",B31=0)</formula>
    </cfRule>
    <cfRule type="expression" dxfId="3000" priority="598">
      <formula>A24="A"</formula>
    </cfRule>
    <cfRule type="expression" dxfId="2999" priority="600">
      <formula>B31=0</formula>
    </cfRule>
  </conditionalFormatting>
  <conditionalFormatting sqref="B42">
    <cfRule type="expression" dxfId="2998" priority="1569">
      <formula>AND(A37="G",B42=0)</formula>
    </cfRule>
    <cfRule type="expression" dxfId="2997" priority="1591">
      <formula>AND(A37="F",B42=0)</formula>
    </cfRule>
    <cfRule type="expression" dxfId="2996" priority="1565">
      <formula>A37="E"</formula>
    </cfRule>
    <cfRule type="expression" dxfId="2995" priority="1609">
      <formula>A37="F"</formula>
    </cfRule>
  </conditionalFormatting>
  <conditionalFormatting sqref="B42:B45">
    <cfRule type="expression" dxfId="2994" priority="1623">
      <formula>B42=0</formula>
    </cfRule>
  </conditionalFormatting>
  <conditionalFormatting sqref="B43">
    <cfRule type="expression" dxfId="2993" priority="1613">
      <formula>OR(A37="B",A37="C")</formula>
    </cfRule>
    <cfRule type="expression" dxfId="2992" priority="1592">
      <formula>A37="D"</formula>
    </cfRule>
    <cfRule type="expression" dxfId="2991" priority="1576">
      <formula>AND(OR(A37="B",A37="C"),B43=0)</formula>
    </cfRule>
  </conditionalFormatting>
  <conditionalFormatting sqref="B44">
    <cfRule type="expression" dxfId="2990" priority="1579">
      <formula>AND(A37="A",B44=0)</formula>
    </cfRule>
    <cfRule type="expression" dxfId="2989" priority="1605">
      <formula>A37="A"</formula>
    </cfRule>
  </conditionalFormatting>
  <conditionalFormatting sqref="B52">
    <cfRule type="expression" dxfId="2988" priority="1120">
      <formula>AND(A47="F",B52=0)</formula>
    </cfRule>
    <cfRule type="expression" dxfId="2987" priority="1098">
      <formula>AND(A47="G",B52=0)</formula>
    </cfRule>
    <cfRule type="expression" dxfId="2986" priority="1094">
      <formula>A47="E"</formula>
    </cfRule>
    <cfRule type="expression" dxfId="2985" priority="1138">
      <formula>A47="F"</formula>
    </cfRule>
  </conditionalFormatting>
  <conditionalFormatting sqref="B52:B55">
    <cfRule type="expression" dxfId="2984" priority="1152">
      <formula>B52=0</formula>
    </cfRule>
  </conditionalFormatting>
  <conditionalFormatting sqref="B53">
    <cfRule type="expression" dxfId="2983" priority="1105">
      <formula>AND(OR(A47="B",A47="C"),B53=0)</formula>
    </cfRule>
    <cfRule type="expression" dxfId="2982" priority="1142">
      <formula>OR(A47="B",A47="C")</formula>
    </cfRule>
    <cfRule type="expression" dxfId="2981" priority="1121">
      <formula>A47="D"</formula>
    </cfRule>
  </conditionalFormatting>
  <conditionalFormatting sqref="B54">
    <cfRule type="expression" dxfId="2980" priority="1108">
      <formula>AND(A47="A",B54=0)</formula>
    </cfRule>
    <cfRule type="expression" dxfId="2979" priority="1134">
      <formula>A47="A"</formula>
    </cfRule>
  </conditionalFormatting>
  <conditionalFormatting sqref="B62">
    <cfRule type="expression" dxfId="2978" priority="889">
      <formula>AND(A57="F",B62=0)</formula>
    </cfRule>
    <cfRule type="expression" dxfId="2977" priority="863">
      <formula>A57="E"</formula>
    </cfRule>
    <cfRule type="expression" dxfId="2976" priority="867">
      <formula>AND(A57="G",B62=0)</formula>
    </cfRule>
    <cfRule type="expression" dxfId="2975" priority="907">
      <formula>A57="F"</formula>
    </cfRule>
  </conditionalFormatting>
  <conditionalFormatting sqref="B62:B65">
    <cfRule type="expression" dxfId="2974" priority="921">
      <formula>B62=0</formula>
    </cfRule>
  </conditionalFormatting>
  <conditionalFormatting sqref="B63">
    <cfRule type="expression" dxfId="2973" priority="874">
      <formula>AND(OR(A57="B",A57="C"),B63=0)</formula>
    </cfRule>
    <cfRule type="expression" dxfId="2972" priority="890">
      <formula>A57="D"</formula>
    </cfRule>
    <cfRule type="expression" dxfId="2971" priority="911">
      <formula>OR(A57="B",A57="C")</formula>
    </cfRule>
  </conditionalFormatting>
  <conditionalFormatting sqref="B64">
    <cfRule type="expression" dxfId="2970" priority="877">
      <formula>AND(A57="A",B64=0)</formula>
    </cfRule>
    <cfRule type="expression" dxfId="2969" priority="903">
      <formula>A57="A"</formula>
    </cfRule>
  </conditionalFormatting>
  <conditionalFormatting sqref="C42">
    <cfRule type="expression" dxfId="2968" priority="536">
      <formula>A37="G"</formula>
    </cfRule>
    <cfRule type="expression" dxfId="2967" priority="585">
      <formula>A37="F"</formula>
    </cfRule>
    <cfRule type="expression" dxfId="2966" priority="576">
      <formula>A37="B"</formula>
    </cfRule>
    <cfRule type="expression" dxfId="2965" priority="552">
      <formula>AND(A37="B",C42=0)</formula>
    </cfRule>
    <cfRule type="expression" dxfId="2964" priority="535">
      <formula>AND(A37="G",C42=0)</formula>
    </cfRule>
    <cfRule type="expression" dxfId="2963" priority="554">
      <formula>AND(A37="F",B42=0,C42=0)</formula>
    </cfRule>
  </conditionalFormatting>
  <conditionalFormatting sqref="C42:C45">
    <cfRule type="expression" dxfId="2962" priority="569">
      <formula>AND(B42=0,C42=0)</formula>
    </cfRule>
  </conditionalFormatting>
  <conditionalFormatting sqref="C43">
    <cfRule type="expression" dxfId="2961" priority="546">
      <formula>A37="D"</formula>
    </cfRule>
    <cfRule type="expression" dxfId="2960" priority="555">
      <formula>OR(A37="B",A37="C")</formula>
    </cfRule>
    <cfRule type="expression" dxfId="2959" priority="572">
      <formula>A37="A"</formula>
    </cfRule>
    <cfRule type="expression" dxfId="2958" priority="539">
      <formula>AND(OR(A37="B",A37="C"),B43=0,C43=0)</formula>
    </cfRule>
    <cfRule type="expression" dxfId="2957" priority="541">
      <formula>AND(OR(A37="A",A37="D"),B43=0,C43=0)</formula>
    </cfRule>
  </conditionalFormatting>
  <conditionalFormatting sqref="C44">
    <cfRule type="expression" dxfId="2956" priority="543">
      <formula>AND(A37="A",B44=0,C44=0)</formula>
    </cfRule>
    <cfRule type="expression" dxfId="2955" priority="566">
      <formula>A37="A"</formula>
    </cfRule>
  </conditionalFormatting>
  <conditionalFormatting sqref="C52">
    <cfRule type="expression" dxfId="2954" priority="359">
      <formula>AND(A47="F",B52=0,C52=0)</formula>
    </cfRule>
    <cfRule type="expression" dxfId="2953" priority="340">
      <formula>AND(A47="G",C52=0)</formula>
    </cfRule>
    <cfRule type="expression" dxfId="2952" priority="381">
      <formula>A47="B"</formula>
    </cfRule>
    <cfRule type="expression" dxfId="2951" priority="341">
      <formula>A47="G"</formula>
    </cfRule>
    <cfRule type="expression" dxfId="2950" priority="390">
      <formula>A47="F"</formula>
    </cfRule>
    <cfRule type="expression" dxfId="2949" priority="357">
      <formula>AND(A47="B",C52=0)</formula>
    </cfRule>
  </conditionalFormatting>
  <conditionalFormatting sqref="C52:C55">
    <cfRule type="expression" dxfId="2948" priority="374">
      <formula>AND(B52=0,C52=0)</formula>
    </cfRule>
  </conditionalFormatting>
  <conditionalFormatting sqref="C53">
    <cfRule type="expression" dxfId="2947" priority="351">
      <formula>A47="D"</formula>
    </cfRule>
    <cfRule type="expression" dxfId="2946" priority="360">
      <formula>OR(A47="B",A47="C")</formula>
    </cfRule>
    <cfRule type="expression" dxfId="2945" priority="346">
      <formula>AND(OR(A47="A",A47="D"),B53=0,C53=0)</formula>
    </cfRule>
    <cfRule type="expression" dxfId="2944" priority="344">
      <formula>AND(OR(A47="B",A47="C"),B53=0,C53=0)</formula>
    </cfRule>
    <cfRule type="expression" dxfId="2943" priority="377">
      <formula>A47="A"</formula>
    </cfRule>
  </conditionalFormatting>
  <conditionalFormatting sqref="C54">
    <cfRule type="expression" dxfId="2942" priority="348">
      <formula>AND(A47="A",B54=0,C54=0)</formula>
    </cfRule>
    <cfRule type="expression" dxfId="2941" priority="371">
      <formula>A47="A"</formula>
    </cfRule>
  </conditionalFormatting>
  <conditionalFormatting sqref="C62">
    <cfRule type="expression" dxfId="2940" priority="145">
      <formula>AND(A57="G",C62=0)</formula>
    </cfRule>
    <cfRule type="expression" dxfId="2939" priority="195">
      <formula>A57="F"</formula>
    </cfRule>
    <cfRule type="expression" dxfId="2938" priority="186">
      <formula>A57="B"</formula>
    </cfRule>
    <cfRule type="expression" dxfId="2937" priority="146">
      <formula>A57="G"</formula>
    </cfRule>
    <cfRule type="expression" dxfId="2936" priority="162">
      <formula>AND(A57="B",C62=0)</formula>
    </cfRule>
    <cfRule type="expression" dxfId="2935" priority="164">
      <formula>AND(A57="F",B62=0,C62=0)</formula>
    </cfRule>
  </conditionalFormatting>
  <conditionalFormatting sqref="C62:C65">
    <cfRule type="expression" dxfId="2934" priority="179">
      <formula>AND(B62=0,C62=0)</formula>
    </cfRule>
  </conditionalFormatting>
  <conditionalFormatting sqref="C63">
    <cfRule type="expression" dxfId="2933" priority="182">
      <formula>A57="A"</formula>
    </cfRule>
    <cfRule type="expression" dxfId="2932" priority="149">
      <formula>AND(OR(A57="B",A57="C"),B63=0,C63=0)</formula>
    </cfRule>
    <cfRule type="expression" dxfId="2931" priority="151">
      <formula>AND(OR(A57="A",A57="D"),B63=0,C63=0)</formula>
    </cfRule>
    <cfRule type="expression" dxfId="2930" priority="165">
      <formula>OR(A57="B",A57="C")</formula>
    </cfRule>
    <cfRule type="expression" dxfId="2929" priority="156">
      <formula>A57="D"</formula>
    </cfRule>
  </conditionalFormatting>
  <conditionalFormatting sqref="C64">
    <cfRule type="expression" dxfId="2928" priority="176">
      <formula>A57="A"</formula>
    </cfRule>
    <cfRule type="expression" dxfId="2927" priority="153">
      <formula>AND(A57="A",B64=0,C64=0)</formula>
    </cfRule>
  </conditionalFormatting>
  <conditionalFormatting sqref="D42">
    <cfRule type="expression" dxfId="2926" priority="537">
      <formula>A37="G"</formula>
    </cfRule>
    <cfRule type="expression" dxfId="2925" priority="584">
      <formula>A37="F"</formula>
    </cfRule>
    <cfRule type="expression" dxfId="2924" priority="553">
      <formula>AND(A37="F",B42=0,C42=0,D42=0)</formula>
    </cfRule>
    <cfRule type="expression" dxfId="2923" priority="579">
      <formula>A37="B"</formula>
    </cfRule>
    <cfRule type="expression" dxfId="2922" priority="551">
      <formula>AND(A37="B",C42=0,D42=0)</formula>
    </cfRule>
    <cfRule type="expression" dxfId="2921" priority="549">
      <formula>AND(OR(A37="A",A37="C",A37="D"),D42=0)</formula>
    </cfRule>
    <cfRule type="expression" dxfId="2920" priority="532">
      <formula>AND(A37="E",B42=0,C42=0,D42=0)</formula>
    </cfRule>
    <cfRule type="expression" dxfId="2919" priority="534">
      <formula>AND(A37="G",C42=0,D42=0)</formula>
    </cfRule>
    <cfRule type="expression" dxfId="2918" priority="575">
      <formula>OR(A37="A",A37="C",A37="D",A37="E")</formula>
    </cfRule>
  </conditionalFormatting>
  <conditionalFormatting sqref="D42:D45">
    <cfRule type="expression" dxfId="2917" priority="568">
      <formula>AND(B42=0,C42=0,D42=0)</formula>
    </cfRule>
  </conditionalFormatting>
  <conditionalFormatting sqref="D43">
    <cfRule type="expression" dxfId="2916" priority="545">
      <formula>AND(OR(A37="A",A37="D"),C43=0,D43=0)</formula>
    </cfRule>
    <cfRule type="expression" dxfId="2915" priority="582">
      <formula>A37="A"</formula>
    </cfRule>
    <cfRule type="expression" dxfId="2914" priority="571">
      <formula>OR(A37="B",A37="C")</formula>
    </cfRule>
    <cfRule type="expression" dxfId="2913" priority="540">
      <formula>AND(OR(A37="B",A37="C"),B43=0,C43=0,D43=0)</formula>
    </cfRule>
    <cfRule type="expression" dxfId="2912" priority="556">
      <formula>A37="D"</formula>
    </cfRule>
  </conditionalFormatting>
  <conditionalFormatting sqref="D44">
    <cfRule type="expression" dxfId="2911" priority="542">
      <formula>AND(A37="A",B44=0,C44=0,D44=0)</formula>
    </cfRule>
    <cfRule type="expression" dxfId="2910" priority="565">
      <formula>A37="A"</formula>
    </cfRule>
  </conditionalFormatting>
  <conditionalFormatting sqref="D52">
    <cfRule type="expression" dxfId="2909" priority="380">
      <formula>OR(A47="A",A47="C",A47="D",A47="E")</formula>
    </cfRule>
    <cfRule type="expression" dxfId="2908" priority="358">
      <formula>AND(A47="F",B52=0,C52=0,D52=0)</formula>
    </cfRule>
    <cfRule type="expression" dxfId="2907" priority="356">
      <formula>AND(A47="B",C52=0,D52=0)</formula>
    </cfRule>
    <cfRule type="expression" dxfId="2906" priority="354">
      <formula>AND(OR(A47="A",A47="C",A47="D"),D52=0)</formula>
    </cfRule>
    <cfRule type="expression" dxfId="2905" priority="384">
      <formula>A47="B"</formula>
    </cfRule>
    <cfRule type="expression" dxfId="2904" priority="337">
      <formula>AND(A47="E",B52=0,C52=0,D52=0)</formula>
    </cfRule>
    <cfRule type="expression" dxfId="2903" priority="339">
      <formula>AND(A47="G",C52=0,D52=0)</formula>
    </cfRule>
    <cfRule type="expression" dxfId="2902" priority="389">
      <formula>A47="F"</formula>
    </cfRule>
    <cfRule type="expression" dxfId="2901" priority="342">
      <formula>A47="G"</formula>
    </cfRule>
  </conditionalFormatting>
  <conditionalFormatting sqref="D52:D55">
    <cfRule type="expression" dxfId="2900" priority="373">
      <formula>AND(B52=0,C52=0,D52=0)</formula>
    </cfRule>
  </conditionalFormatting>
  <conditionalFormatting sqref="D53">
    <cfRule type="expression" dxfId="2899" priority="376">
      <formula>OR(A47="B",A47="C")</formula>
    </cfRule>
    <cfRule type="expression" dxfId="2898" priority="350">
      <formula>AND(OR(A47="A",A47="D"),C53=0,D53=0)</formula>
    </cfRule>
    <cfRule type="expression" dxfId="2897" priority="361">
      <formula>A47="D"</formula>
    </cfRule>
    <cfRule type="expression" dxfId="2896" priority="345">
      <formula>AND(OR(A47="B",A47="C"),B53=0,C53=0,D53=0)</formula>
    </cfRule>
    <cfRule type="expression" dxfId="2895" priority="387">
      <formula>A47="A"</formula>
    </cfRule>
  </conditionalFormatting>
  <conditionalFormatting sqref="D54">
    <cfRule type="expression" dxfId="2894" priority="347">
      <formula>AND(A47="A",B54=0,C54=0,D54=0)</formula>
    </cfRule>
    <cfRule type="expression" dxfId="2893" priority="370">
      <formula>A47="A"</formula>
    </cfRule>
  </conditionalFormatting>
  <conditionalFormatting sqref="D62">
    <cfRule type="expression" dxfId="2892" priority="159">
      <formula>AND(OR(A57="A",A57="C",A57="D"),D62=0)</formula>
    </cfRule>
    <cfRule type="expression" dxfId="2891" priority="161">
      <formula>AND(A57="B",C62=0,D62=0)</formula>
    </cfRule>
    <cfRule type="expression" dxfId="2890" priority="163">
      <formula>AND(A57="F",B62=0,C62=0,D62=0)</formula>
    </cfRule>
    <cfRule type="expression" dxfId="2889" priority="194">
      <formula>A57="F"</formula>
    </cfRule>
    <cfRule type="expression" dxfId="2888" priority="144">
      <formula>AND(A57="G",C62=0,D62=0)</formula>
    </cfRule>
    <cfRule type="expression" dxfId="2887" priority="185">
      <formula>OR(A57="A",A57="C",A57="D",A57="E")</formula>
    </cfRule>
    <cfRule type="expression" dxfId="2886" priority="189">
      <formula>A57="B"</formula>
    </cfRule>
    <cfRule type="expression" dxfId="2885" priority="142">
      <formula>AND(A57="E",B62=0,C62=0,D62=0)</formula>
    </cfRule>
    <cfRule type="expression" dxfId="2884" priority="147">
      <formula>A57="G"</formula>
    </cfRule>
  </conditionalFormatting>
  <conditionalFormatting sqref="D62:D65">
    <cfRule type="expression" dxfId="2883" priority="178">
      <formula>AND(B62=0,C62=0,D62=0)</formula>
    </cfRule>
  </conditionalFormatting>
  <conditionalFormatting sqref="D63">
    <cfRule type="expression" dxfId="2882" priority="192">
      <formula>A57="A"</formula>
    </cfRule>
    <cfRule type="expression" dxfId="2881" priority="150">
      <formula>AND(OR(A57="B",A57="C"),B63=0,C63=0,D63=0)</formula>
    </cfRule>
    <cfRule type="expression" dxfId="2880" priority="155">
      <formula>AND(OR(A57="A",A57="D"),C63=0,D63=0)</formula>
    </cfRule>
    <cfRule type="expression" dxfId="2879" priority="181">
      <formula>OR(A57="B",A57="C")</formula>
    </cfRule>
    <cfRule type="expression" dxfId="2878" priority="166">
      <formula>A57="D"</formula>
    </cfRule>
  </conditionalFormatting>
  <conditionalFormatting sqref="D64">
    <cfRule type="expression" dxfId="2877" priority="175">
      <formula>A57="A"</formula>
    </cfRule>
    <cfRule type="expression" dxfId="2876" priority="152">
      <formula>AND(A57="A",B64=0,C64=0,D64=0)</formula>
    </cfRule>
  </conditionalFormatting>
  <conditionalFormatting sqref="E42">
    <cfRule type="expression" dxfId="2875" priority="548">
      <formula>AND(OR(A37="A",A37="C",A37="D"),D42=0,E42=0)</formula>
    </cfRule>
    <cfRule type="expression" dxfId="2874" priority="533">
      <formula>AND(A37="G",C42=0,D42=0,E42=0)</formula>
    </cfRule>
    <cfRule type="expression" dxfId="2873" priority="530">
      <formula>AND(A37="E",B42=0,C42=0,D42=0,E42=0)</formula>
    </cfRule>
    <cfRule type="expression" dxfId="2872" priority="583">
      <formula>A37="F"</formula>
    </cfRule>
    <cfRule type="expression" dxfId="2871" priority="538">
      <formula>A37="G"</formula>
    </cfRule>
    <cfRule type="expression" dxfId="2870" priority="574">
      <formula>OR(A37="A",A37="C",A37="D",A37="E")</formula>
    </cfRule>
    <cfRule type="expression" dxfId="2869" priority="550">
      <formula>AND(A37="B",C42=0,D42=0,E42=0)</formula>
    </cfRule>
    <cfRule type="expression" dxfId="2868" priority="578">
      <formula>A37="B"</formula>
    </cfRule>
  </conditionalFormatting>
  <conditionalFormatting sqref="E42:E43 E44:F45">
    <cfRule type="expression" dxfId="2867" priority="567">
      <formula>AND(B42=0,C42=0,D42=0,E42=0)</formula>
    </cfRule>
  </conditionalFormatting>
  <conditionalFormatting sqref="E43">
    <cfRule type="expression" dxfId="2866" priority="544">
      <formula>AND(OR(A37="A",A37="D"),C43=0,D43=0,E43=0)</formula>
    </cfRule>
    <cfRule type="expression" dxfId="2865" priority="557">
      <formula>A37="D"</formula>
    </cfRule>
    <cfRule type="expression" dxfId="2864" priority="570">
      <formula>OR(A37="B",A37="C")</formula>
    </cfRule>
    <cfRule type="expression" dxfId="2863" priority="581">
      <formula>A37="A"</formula>
    </cfRule>
  </conditionalFormatting>
  <conditionalFormatting sqref="E44">
    <cfRule type="expression" dxfId="2862" priority="521">
      <formula>AND(A37="D",B42=0,C42=0,D42=0,E42=0)</formula>
    </cfRule>
  </conditionalFormatting>
  <conditionalFormatting sqref="E52">
    <cfRule type="expression" dxfId="2861" priority="335">
      <formula>AND(A47="E",B52=0,C52=0,D52=0,E52=0)</formula>
    </cfRule>
    <cfRule type="expression" dxfId="2860" priority="379">
      <formula>OR(A47="A",A47="C",A47="D",A47="E")</formula>
    </cfRule>
    <cfRule type="expression" dxfId="2859" priority="383">
      <formula>A47="B"</formula>
    </cfRule>
    <cfRule type="expression" dxfId="2858" priority="355">
      <formula>AND(A47="B",C52=0,D52=0,E52=0)</formula>
    </cfRule>
    <cfRule type="expression" dxfId="2857" priority="353">
      <formula>AND(OR(A47="A",A47="C",A47="D"),D52=0,E52=0)</formula>
    </cfRule>
    <cfRule type="expression" dxfId="2856" priority="343">
      <formula>A47="G"</formula>
    </cfRule>
    <cfRule type="expression" dxfId="2855" priority="338">
      <formula>AND(A47="G",C52=0,D52=0,E52=0)</formula>
    </cfRule>
    <cfRule type="expression" dxfId="2854" priority="388">
      <formula>A47="F"</formula>
    </cfRule>
  </conditionalFormatting>
  <conditionalFormatting sqref="E52:E53 E54:F55">
    <cfRule type="expression" dxfId="2853" priority="372">
      <formula>AND(B52=0,C52=0,D52=0,E52=0)</formula>
    </cfRule>
  </conditionalFormatting>
  <conditionalFormatting sqref="E53">
    <cfRule type="expression" dxfId="2852" priority="375">
      <formula>OR(A47="B",A47="C")</formula>
    </cfRule>
    <cfRule type="expression" dxfId="2851" priority="386">
      <formula>A47="A"</formula>
    </cfRule>
    <cfRule type="expression" dxfId="2850" priority="349">
      <formula>AND(OR(A47="A",A47="D"),C53=0,D53=0,E53=0)</formula>
    </cfRule>
    <cfRule type="expression" dxfId="2849" priority="362">
      <formula>A47="D"</formula>
    </cfRule>
  </conditionalFormatting>
  <conditionalFormatting sqref="E54">
    <cfRule type="expression" dxfId="2848" priority="326">
      <formula>AND(A47="D",B52=0,C52=0,D52=0,E52=0)</formula>
    </cfRule>
  </conditionalFormatting>
  <conditionalFormatting sqref="E62">
    <cfRule type="expression" dxfId="2847" priority="193">
      <formula>A57="F"</formula>
    </cfRule>
    <cfRule type="expression" dxfId="2846" priority="158">
      <formula>AND(OR(A57="A",A57="C",A57="D"),D62=0,E62=0)</formula>
    </cfRule>
    <cfRule type="expression" dxfId="2845" priority="184">
      <formula>OR(A57="A",A57="C",A57="D",A57="E")</formula>
    </cfRule>
    <cfRule type="expression" dxfId="2844" priority="160">
      <formula>AND(A57="B",C62=0,D62=0,E62=0)</formula>
    </cfRule>
    <cfRule type="expression" dxfId="2843" priority="188">
      <formula>A57="B"</formula>
    </cfRule>
    <cfRule type="expression" dxfId="2842" priority="140">
      <formula>AND(A57="E",B62=0,C62=0,D62=0,E62=0)</formula>
    </cfRule>
    <cfRule type="expression" dxfId="2841" priority="143">
      <formula>AND(A57="G",C62=0,D62=0,E62=0)</formula>
    </cfRule>
    <cfRule type="expression" dxfId="2840" priority="148">
      <formula>A57="G"</formula>
    </cfRule>
  </conditionalFormatting>
  <conditionalFormatting sqref="E62:E63 E64:F65">
    <cfRule type="expression" dxfId="2839" priority="177">
      <formula>AND(B62=0,C62=0,D62=0,E62=0)</formula>
    </cfRule>
  </conditionalFormatting>
  <conditionalFormatting sqref="E63">
    <cfRule type="expression" dxfId="2838" priority="167">
      <formula>A57="D"</formula>
    </cfRule>
    <cfRule type="expression" dxfId="2837" priority="180">
      <formula>OR(A57="B",A57="C")</formula>
    </cfRule>
    <cfRule type="expression" dxfId="2836" priority="191">
      <formula>A57="A"</formula>
    </cfRule>
    <cfRule type="expression" dxfId="2835" priority="154">
      <formula>AND(OR(A57="A",A57="D"),C63=0,D63=0,E63=0)</formula>
    </cfRule>
  </conditionalFormatting>
  <conditionalFormatting sqref="E64">
    <cfRule type="expression" dxfId="2834" priority="131">
      <formula>AND(A57="D",B62=0,C62=0,D62=0,E62=0)</formula>
    </cfRule>
  </conditionalFormatting>
  <conditionalFormatting sqref="E7:F7">
    <cfRule type="expression" dxfId="2833" priority="629">
      <formula>AND(E7=0,$AQ1=1)</formula>
    </cfRule>
  </conditionalFormatting>
  <conditionalFormatting sqref="E17:F17">
    <cfRule type="expression" dxfId="2832" priority="604">
      <formula>AND(E17=0,$AQ11=1)</formula>
    </cfRule>
  </conditionalFormatting>
  <conditionalFormatting sqref="E27:F27">
    <cfRule type="expression" dxfId="2831" priority="599">
      <formula>AND(E27=0,$AQ21=1)</formula>
    </cfRule>
  </conditionalFormatting>
  <conditionalFormatting sqref="E40:F40">
    <cfRule type="expression" dxfId="2830" priority="1622">
      <formula>AND(E40=0,$AQ1=1)</formula>
    </cfRule>
  </conditionalFormatting>
  <conditionalFormatting sqref="E44:F44">
    <cfRule type="expression" dxfId="2829" priority="564">
      <formula>A37="A"</formula>
    </cfRule>
  </conditionalFormatting>
  <conditionalFormatting sqref="E50:F50">
    <cfRule type="expression" dxfId="2828" priority="1151">
      <formula>AND(E50=0,$AQ4=1)</formula>
    </cfRule>
  </conditionalFormatting>
  <conditionalFormatting sqref="E54:F54">
    <cfRule type="expression" dxfId="2827" priority="369">
      <formula>A47="A"</formula>
    </cfRule>
  </conditionalFormatting>
  <conditionalFormatting sqref="E60:F60">
    <cfRule type="expression" dxfId="2826" priority="920">
      <formula>AND(E60=0,$AQ7=1)</formula>
    </cfRule>
  </conditionalFormatting>
  <conditionalFormatting sqref="E64:F64">
    <cfRule type="expression" dxfId="2825" priority="174">
      <formula>A57="A"</formula>
    </cfRule>
  </conditionalFormatting>
  <conditionalFormatting sqref="F42">
    <cfRule type="expression" dxfId="2824" priority="526">
      <formula>OR(A37="D",A37="E")</formula>
    </cfRule>
    <cfRule type="expression" dxfId="2823" priority="525">
      <formula>A37="G"</formula>
    </cfRule>
  </conditionalFormatting>
  <conditionalFormatting sqref="F43">
    <cfRule type="expression" dxfId="2822" priority="524">
      <formula>A37="D"</formula>
    </cfRule>
  </conditionalFormatting>
  <conditionalFormatting sqref="F52">
    <cfRule type="expression" dxfId="2821" priority="330">
      <formula>A47="G"</formula>
    </cfRule>
    <cfRule type="expression" dxfId="2820" priority="331">
      <formula>OR(A47="D",A47="E")</formula>
    </cfRule>
  </conditionalFormatting>
  <conditionalFormatting sqref="F53">
    <cfRule type="expression" dxfId="2819" priority="329">
      <formula>A47="D"</formula>
    </cfRule>
  </conditionalFormatting>
  <conditionalFormatting sqref="F62">
    <cfRule type="expression" dxfId="2818" priority="136">
      <formula>OR(A57="D",A57="E")</formula>
    </cfRule>
    <cfRule type="expression" dxfId="2817" priority="135">
      <formula>A57="G"</formula>
    </cfRule>
  </conditionalFormatting>
  <conditionalFormatting sqref="F63">
    <cfRule type="expression" dxfId="2816" priority="134">
      <formula>A57="D"</formula>
    </cfRule>
  </conditionalFormatting>
  <conditionalFormatting sqref="G42">
    <cfRule type="expression" dxfId="2815" priority="547">
      <formula>AND(OR(A37="A",A37="C",A37="D"),D42=0,E42=0,G42=0)</formula>
    </cfRule>
    <cfRule type="expression" dxfId="2814" priority="573">
      <formula>OR(A37="A",A37="C",A37="D",A37="E")</formula>
    </cfRule>
    <cfRule type="expression" dxfId="2813" priority="577">
      <formula>OR(A37="B",A37="F",A37="G")</formula>
    </cfRule>
  </conditionalFormatting>
  <conditionalFormatting sqref="G43">
    <cfRule type="expression" dxfId="2812" priority="559">
      <formula>A37="D"</formula>
    </cfRule>
    <cfRule type="expression" dxfId="2811" priority="561">
      <formula>OR(A37="B",A37="C")</formula>
    </cfRule>
    <cfRule type="expression" dxfId="2810" priority="580">
      <formula>A37="A"</formula>
    </cfRule>
    <cfRule type="expression" dxfId="2809" priority="531">
      <formula>A37="C"</formula>
    </cfRule>
  </conditionalFormatting>
  <conditionalFormatting sqref="G44">
    <cfRule type="expression" dxfId="2808" priority="563">
      <formula>A37="A"</formula>
    </cfRule>
  </conditionalFormatting>
  <conditionalFormatting sqref="G52">
    <cfRule type="expression" dxfId="2807" priority="352">
      <formula>AND(OR(A47="A",A47="C",A47="D"),D52=0,E52=0,G52=0)</formula>
    </cfRule>
    <cfRule type="expression" dxfId="2806" priority="378">
      <formula>OR(A47="A",A47="C",A47="D",A47="E")</formula>
    </cfRule>
    <cfRule type="expression" dxfId="2805" priority="382">
      <formula>OR(A47="B",A47="F",A47="G")</formula>
    </cfRule>
  </conditionalFormatting>
  <conditionalFormatting sqref="G53">
    <cfRule type="expression" dxfId="2804" priority="336">
      <formula>A47="C"</formula>
    </cfRule>
    <cfRule type="expression" dxfId="2803" priority="385">
      <formula>A47="A"</formula>
    </cfRule>
    <cfRule type="expression" dxfId="2802" priority="366">
      <formula>OR(A47="B",A47="C")</formula>
    </cfRule>
    <cfRule type="expression" dxfId="2801" priority="364">
      <formula>A47="D"</formula>
    </cfRule>
  </conditionalFormatting>
  <conditionalFormatting sqref="G54">
    <cfRule type="expression" dxfId="2800" priority="368">
      <formula>A47="A"</formula>
    </cfRule>
  </conditionalFormatting>
  <conditionalFormatting sqref="G62">
    <cfRule type="expression" dxfId="2799" priority="187">
      <formula>OR(A57="B",A57="F",A57="G")</formula>
    </cfRule>
    <cfRule type="expression" dxfId="2798" priority="157">
      <formula>AND(OR(A57="A",A57="C",A57="D"),D62=0,E62=0,G62=0)</formula>
    </cfRule>
    <cfRule type="expression" dxfId="2797" priority="183">
      <formula>OR(A57="A",A57="C",A57="D",A57="E")</formula>
    </cfRule>
  </conditionalFormatting>
  <conditionalFormatting sqref="G63">
    <cfRule type="expression" dxfId="2796" priority="190">
      <formula>A57="A"</formula>
    </cfRule>
    <cfRule type="expression" dxfId="2795" priority="141">
      <formula>A57="C"</formula>
    </cfRule>
    <cfRule type="expression" dxfId="2794" priority="171">
      <formula>OR(A57="B",A57="C")</formula>
    </cfRule>
    <cfRule type="expression" dxfId="2793" priority="169">
      <formula>A57="D"</formula>
    </cfRule>
  </conditionalFormatting>
  <conditionalFormatting sqref="G64">
    <cfRule type="expression" dxfId="2792" priority="173">
      <formula>A57="A"</formula>
    </cfRule>
  </conditionalFormatting>
  <conditionalFormatting sqref="G8:H8">
    <cfRule type="expression" dxfId="2791" priority="626">
      <formula>AND(E8=0,G8=0)</formula>
    </cfRule>
  </conditionalFormatting>
  <conditionalFormatting sqref="G18:H18">
    <cfRule type="expression" dxfId="2790" priority="601">
      <formula>AND(E18=0,G18=0)</formula>
    </cfRule>
  </conditionalFormatting>
  <conditionalFormatting sqref="G28:H28">
    <cfRule type="expression" dxfId="2789" priority="596">
      <formula>AND(E28=0,G28=0)</formula>
    </cfRule>
  </conditionalFormatting>
  <conditionalFormatting sqref="G41:H41">
    <cfRule type="expression" dxfId="2788" priority="1621">
      <formula>AND(E41=0,G41=0)</formula>
    </cfRule>
  </conditionalFormatting>
  <conditionalFormatting sqref="G51:H51">
    <cfRule type="expression" dxfId="2787" priority="1150">
      <formula>AND(E51=0,G51=0)</formula>
    </cfRule>
  </conditionalFormatting>
  <conditionalFormatting sqref="G61:H61">
    <cfRule type="expression" dxfId="2786" priority="919">
      <formula>AND(E61=0,G61=0)</formula>
    </cfRule>
  </conditionalFormatting>
  <conditionalFormatting sqref="H40">
    <cfRule type="expression" dxfId="2785" priority="1307">
      <formula>H40=0</formula>
    </cfRule>
  </conditionalFormatting>
  <conditionalFormatting sqref="H42">
    <cfRule type="expression" dxfId="2784" priority="528">
      <formula>OR(A37="D",A37="E")</formula>
    </cfRule>
    <cfRule type="expression" dxfId="2783" priority="527">
      <formula>A37="G"</formula>
    </cfRule>
  </conditionalFormatting>
  <conditionalFormatting sqref="H43">
    <cfRule type="expression" dxfId="2782" priority="529">
      <formula>A37="D"</formula>
    </cfRule>
  </conditionalFormatting>
  <conditionalFormatting sqref="H44">
    <cfRule type="expression" dxfId="2781" priority="523">
      <formula>AND(E44=0,F44=0,G44=0,H44=0)</formula>
    </cfRule>
    <cfRule type="expression" dxfId="2780" priority="522">
      <formula>D37="A"</formula>
    </cfRule>
  </conditionalFormatting>
  <conditionalFormatting sqref="H50">
    <cfRule type="expression" dxfId="2779" priority="1084">
      <formula>H50=0</formula>
    </cfRule>
  </conditionalFormatting>
  <conditionalFormatting sqref="H52">
    <cfRule type="expression" dxfId="2778" priority="333">
      <formula>OR(A47="D",A47="E")</formula>
    </cfRule>
    <cfRule type="expression" dxfId="2777" priority="332">
      <formula>A47="G"</formula>
    </cfRule>
  </conditionalFormatting>
  <conditionalFormatting sqref="H53">
    <cfRule type="expression" dxfId="2776" priority="334">
      <formula>A47="D"</formula>
    </cfRule>
  </conditionalFormatting>
  <conditionalFormatting sqref="H54">
    <cfRule type="expression" dxfId="2775" priority="327">
      <formula>D47="A"</formula>
    </cfRule>
    <cfRule type="expression" dxfId="2774" priority="328">
      <formula>AND(E54=0,F54=0,G54=0,H54=0)</formula>
    </cfRule>
  </conditionalFormatting>
  <conditionalFormatting sqref="H60">
    <cfRule type="expression" dxfId="2773" priority="853">
      <formula>H60=0</formula>
    </cfRule>
  </conditionalFormatting>
  <conditionalFormatting sqref="H62">
    <cfRule type="expression" dxfId="2772" priority="138">
      <formula>OR(A57="D",A57="E")</formula>
    </cfRule>
    <cfRule type="expression" dxfId="2771" priority="137">
      <formula>A57="G"</formula>
    </cfRule>
  </conditionalFormatting>
  <conditionalFormatting sqref="H63">
    <cfRule type="expression" dxfId="2770" priority="139">
      <formula>A57="D"</formula>
    </cfRule>
  </conditionalFormatting>
  <conditionalFormatting sqref="H64">
    <cfRule type="expression" dxfId="2769" priority="132">
      <formula>D57="A"</formula>
    </cfRule>
    <cfRule type="expression" dxfId="2768" priority="133">
      <formula>AND(E64=0,F64=0,G64=0,H64=0)</formula>
    </cfRule>
  </conditionalFormatting>
  <conditionalFormatting sqref="I43">
    <cfRule type="expression" dxfId="2767" priority="558">
      <formula>A37="D"</formula>
    </cfRule>
    <cfRule type="expression" dxfId="2766" priority="560">
      <formula>OR(A37="B",A37="C")</formula>
    </cfRule>
  </conditionalFormatting>
  <conditionalFormatting sqref="I44">
    <cfRule type="expression" dxfId="2765" priority="562">
      <formula>A37="A"</formula>
    </cfRule>
  </conditionalFormatting>
  <conditionalFormatting sqref="I53">
    <cfRule type="expression" dxfId="2764" priority="363">
      <formula>A47="D"</formula>
    </cfRule>
    <cfRule type="expression" dxfId="2763" priority="365">
      <formula>OR(A47="B",A47="C")</formula>
    </cfRule>
  </conditionalFormatting>
  <conditionalFormatting sqref="I54">
    <cfRule type="expression" dxfId="2762" priority="367">
      <formula>A47="A"</formula>
    </cfRule>
  </conditionalFormatting>
  <conditionalFormatting sqref="I63">
    <cfRule type="expression" dxfId="2761" priority="168">
      <formula>A57="D"</formula>
    </cfRule>
    <cfRule type="expression" dxfId="2760" priority="170">
      <formula>OR(A57="B",A57="C")</formula>
    </cfRule>
  </conditionalFormatting>
  <conditionalFormatting sqref="I64">
    <cfRule type="expression" dxfId="2759" priority="172">
      <formula>A57="A"</formula>
    </cfRule>
  </conditionalFormatting>
  <conditionalFormatting sqref="L11">
    <cfRule type="expression" dxfId="2758" priority="622">
      <formula>AND(K4="A",L11=0)</formula>
    </cfRule>
    <cfRule type="expression" dxfId="2757" priority="625">
      <formula>L11=0</formula>
    </cfRule>
    <cfRule type="expression" dxfId="2756" priority="623">
      <formula>K4="A"</formula>
    </cfRule>
  </conditionalFormatting>
  <conditionalFormatting sqref="L21">
    <cfRule type="expression" dxfId="2755" priority="607">
      <formula>AND(K14="A",L21=0)</formula>
    </cfRule>
    <cfRule type="expression" dxfId="2754" priority="610">
      <formula>L21=0</formula>
    </cfRule>
    <cfRule type="expression" dxfId="2753" priority="608">
      <formula>K14="A"</formula>
    </cfRule>
  </conditionalFormatting>
  <conditionalFormatting sqref="L31">
    <cfRule type="expression" dxfId="2752" priority="592">
      <formula>AND(K24="A",L31=0)</formula>
    </cfRule>
    <cfRule type="expression" dxfId="2751" priority="595">
      <formula>L31=0</formula>
    </cfRule>
    <cfRule type="expression" dxfId="2750" priority="593">
      <formula>K24="A"</formula>
    </cfRule>
  </conditionalFormatting>
  <conditionalFormatting sqref="L42">
    <cfRule type="expression" dxfId="2749" priority="1240">
      <formula>K37="E"</formula>
    </cfRule>
    <cfRule type="expression" dxfId="2748" priority="1244">
      <formula>AND(K37="G",L42=0)</formula>
    </cfRule>
    <cfRule type="expression" dxfId="2747" priority="1266">
      <formula>AND(K37="F",L42=0)</formula>
    </cfRule>
    <cfRule type="expression" dxfId="2746" priority="1284">
      <formula>K37="F"</formula>
    </cfRule>
  </conditionalFormatting>
  <conditionalFormatting sqref="L42:L45">
    <cfRule type="expression" dxfId="2745" priority="1298">
      <formula>L42=0</formula>
    </cfRule>
  </conditionalFormatting>
  <conditionalFormatting sqref="L43">
    <cfRule type="expression" dxfId="2744" priority="1267">
      <formula>K37="D"</formula>
    </cfRule>
    <cfRule type="expression" dxfId="2743" priority="1288">
      <formula>OR(K37="B",K37="C")</formula>
    </cfRule>
    <cfRule type="expression" dxfId="2742" priority="1251">
      <formula>AND(OR(K37="B",K37="C"),L43=0)</formula>
    </cfRule>
  </conditionalFormatting>
  <conditionalFormatting sqref="L44">
    <cfRule type="expression" dxfId="2741" priority="1254">
      <formula>AND(K37="A",L44=0)</formula>
    </cfRule>
    <cfRule type="expression" dxfId="2740" priority="1280">
      <formula>K37="A"</formula>
    </cfRule>
  </conditionalFormatting>
  <conditionalFormatting sqref="L52">
    <cfRule type="expression" dxfId="2739" priority="1021">
      <formula>AND(K47="G",L52=0)</formula>
    </cfRule>
    <cfRule type="expression" dxfId="2738" priority="1017">
      <formula>K47="E"</formula>
    </cfRule>
    <cfRule type="expression" dxfId="2737" priority="1061">
      <formula>K47="F"</formula>
    </cfRule>
    <cfRule type="expression" dxfId="2736" priority="1043">
      <formula>AND(K47="F",L52=0)</formula>
    </cfRule>
  </conditionalFormatting>
  <conditionalFormatting sqref="L52:L55">
    <cfRule type="expression" dxfId="2735" priority="1075">
      <formula>L52=0</formula>
    </cfRule>
  </conditionalFormatting>
  <conditionalFormatting sqref="L53">
    <cfRule type="expression" dxfId="2734" priority="1028">
      <formula>AND(OR(K47="B",K47="C"),L53=0)</formula>
    </cfRule>
    <cfRule type="expression" dxfId="2733" priority="1044">
      <formula>K47="D"</formula>
    </cfRule>
    <cfRule type="expression" dxfId="2732" priority="1065">
      <formula>OR(K47="B",K47="C")</formula>
    </cfRule>
  </conditionalFormatting>
  <conditionalFormatting sqref="L54">
    <cfRule type="expression" dxfId="2731" priority="1031">
      <formula>AND(K47="A",L54=0)</formula>
    </cfRule>
    <cfRule type="expression" dxfId="2730" priority="1057">
      <formula>K47="A"</formula>
    </cfRule>
  </conditionalFormatting>
  <conditionalFormatting sqref="L62">
    <cfRule type="expression" dxfId="2729" priority="790">
      <formula>AND(K57="G",L62=0)</formula>
    </cfRule>
    <cfRule type="expression" dxfId="2728" priority="786">
      <formula>K57="E"</formula>
    </cfRule>
    <cfRule type="expression" dxfId="2727" priority="812">
      <formula>AND(K57="F",L62=0)</formula>
    </cfRule>
    <cfRule type="expression" dxfId="2726" priority="830">
      <formula>K57="F"</formula>
    </cfRule>
  </conditionalFormatting>
  <conditionalFormatting sqref="L62:L65">
    <cfRule type="expression" dxfId="2725" priority="844">
      <formula>L62=0</formula>
    </cfRule>
  </conditionalFormatting>
  <conditionalFormatting sqref="L63">
    <cfRule type="expression" dxfId="2724" priority="834">
      <formula>OR(K57="B",K57="C")</formula>
    </cfRule>
    <cfRule type="expression" dxfId="2723" priority="797">
      <formula>AND(OR(K57="B",K57="C"),L63=0)</formula>
    </cfRule>
    <cfRule type="expression" dxfId="2722" priority="813">
      <formula>K57="D"</formula>
    </cfRule>
  </conditionalFormatting>
  <conditionalFormatting sqref="L64">
    <cfRule type="expression" dxfId="2721" priority="800">
      <formula>AND(K57="A",L64=0)</formula>
    </cfRule>
    <cfRule type="expression" dxfId="2720" priority="826">
      <formula>K57="A"</formula>
    </cfRule>
  </conditionalFormatting>
  <conditionalFormatting sqref="M42">
    <cfRule type="expression" dxfId="2719" priority="471">
      <formula>K37="G"</formula>
    </cfRule>
    <cfRule type="expression" dxfId="2718" priority="489">
      <formula>AND(K37="F",L42=0,M42=0)</formula>
    </cfRule>
    <cfRule type="expression" dxfId="2717" priority="470">
      <formula>AND(K37="G",M42=0)</formula>
    </cfRule>
    <cfRule type="expression" dxfId="2716" priority="520">
      <formula>K37="F"</formula>
    </cfRule>
    <cfRule type="expression" dxfId="2715" priority="487">
      <formula>AND(K37="B",M42=0)</formula>
    </cfRule>
    <cfRule type="expression" dxfId="2714" priority="511">
      <formula>K37="B"</formula>
    </cfRule>
  </conditionalFormatting>
  <conditionalFormatting sqref="M42:M45">
    <cfRule type="expression" dxfId="2713" priority="504">
      <formula>AND(L42=0,M42=0)</formula>
    </cfRule>
  </conditionalFormatting>
  <conditionalFormatting sqref="M43">
    <cfRule type="expression" dxfId="2712" priority="474">
      <formula>AND(OR(K37="B",K37="C"),L43=0,M43=0)</formula>
    </cfRule>
    <cfRule type="expression" dxfId="2711" priority="476">
      <formula>AND(OR(K37="A",K37="D"),L43=0,M43=0)</formula>
    </cfRule>
    <cfRule type="expression" dxfId="2710" priority="481">
      <formula>K37="D"</formula>
    </cfRule>
    <cfRule type="expression" dxfId="2709" priority="490">
      <formula>OR(K37="B",K37="C")</formula>
    </cfRule>
    <cfRule type="expression" dxfId="2708" priority="507">
      <formula>K37="A"</formula>
    </cfRule>
  </conditionalFormatting>
  <conditionalFormatting sqref="M44">
    <cfRule type="expression" dxfId="2707" priority="478">
      <formula>AND(K37="A",L44=0,M44=0)</formula>
    </cfRule>
    <cfRule type="expression" dxfId="2706" priority="501">
      <formula>K37="A"</formula>
    </cfRule>
  </conditionalFormatting>
  <conditionalFormatting sqref="M52">
    <cfRule type="expression" dxfId="2705" priority="276">
      <formula>K47="G"</formula>
    </cfRule>
    <cfRule type="expression" dxfId="2704" priority="292">
      <formula>AND(K47="B",M52=0)</formula>
    </cfRule>
    <cfRule type="expression" dxfId="2703" priority="294">
      <formula>AND(K47="F",L52=0,M52=0)</formula>
    </cfRule>
    <cfRule type="expression" dxfId="2702" priority="316">
      <formula>K47="B"</formula>
    </cfRule>
    <cfRule type="expression" dxfId="2701" priority="325">
      <formula>K47="F"</formula>
    </cfRule>
    <cfRule type="expression" dxfId="2700" priority="275">
      <formula>AND(K47="G",M52=0)</formula>
    </cfRule>
  </conditionalFormatting>
  <conditionalFormatting sqref="M52:M55">
    <cfRule type="expression" dxfId="2699" priority="309">
      <formula>AND(L52=0,M52=0)</formula>
    </cfRule>
  </conditionalFormatting>
  <conditionalFormatting sqref="M53">
    <cfRule type="expression" dxfId="2698" priority="295">
      <formula>OR(K47="B",K47="C")</formula>
    </cfRule>
    <cfRule type="expression" dxfId="2697" priority="286">
      <formula>K47="D"</formula>
    </cfRule>
    <cfRule type="expression" dxfId="2696" priority="312">
      <formula>K47="A"</formula>
    </cfRule>
    <cfRule type="expression" dxfId="2695" priority="281">
      <formula>AND(OR(K47="A",K47="D"),L53=0,M53=0)</formula>
    </cfRule>
    <cfRule type="expression" dxfId="2694" priority="279">
      <formula>AND(OR(K47="B",K47="C"),L53=0,M53=0)</formula>
    </cfRule>
  </conditionalFormatting>
  <conditionalFormatting sqref="M54">
    <cfRule type="expression" dxfId="2693" priority="306">
      <formula>K47="A"</formula>
    </cfRule>
    <cfRule type="expression" dxfId="2692" priority="283">
      <formula>AND(K47="A",L54=0,M54=0)</formula>
    </cfRule>
  </conditionalFormatting>
  <conditionalFormatting sqref="M62">
    <cfRule type="expression" dxfId="2691" priority="97">
      <formula>AND(K57="B",M62=0)</formula>
    </cfRule>
    <cfRule type="expression" dxfId="2690" priority="121">
      <formula>K57="B"</formula>
    </cfRule>
    <cfRule type="expression" dxfId="2689" priority="99">
      <formula>AND(K57="F",L62=0,M62=0)</formula>
    </cfRule>
    <cfRule type="expression" dxfId="2688" priority="130">
      <formula>K57="F"</formula>
    </cfRule>
    <cfRule type="expression" dxfId="2687" priority="81">
      <formula>K57="G"</formula>
    </cfRule>
    <cfRule type="expression" dxfId="2686" priority="80">
      <formula>AND(K57="G",M62=0)</formula>
    </cfRule>
  </conditionalFormatting>
  <conditionalFormatting sqref="M62:M65">
    <cfRule type="expression" dxfId="2685" priority="114">
      <formula>AND(L62=0,M62=0)</formula>
    </cfRule>
  </conditionalFormatting>
  <conditionalFormatting sqref="M63">
    <cfRule type="expression" dxfId="2684" priority="84">
      <formula>AND(OR(K57="B",K57="C"),L63=0,M63=0)</formula>
    </cfRule>
    <cfRule type="expression" dxfId="2683" priority="117">
      <formula>K57="A"</formula>
    </cfRule>
    <cfRule type="expression" dxfId="2682" priority="86">
      <formula>AND(OR(K57="A",K57="D"),L63=0,M63=0)</formula>
    </cfRule>
    <cfRule type="expression" dxfId="2681" priority="91">
      <formula>K57="D"</formula>
    </cfRule>
    <cfRule type="expression" dxfId="2680" priority="100">
      <formula>OR(K57="B",K57="C")</formula>
    </cfRule>
  </conditionalFormatting>
  <conditionalFormatting sqref="M64">
    <cfRule type="expression" dxfId="2679" priority="111">
      <formula>K57="A"</formula>
    </cfRule>
    <cfRule type="expression" dxfId="2678" priority="88">
      <formula>AND(K57="A",L64=0,M64=0)</formula>
    </cfRule>
  </conditionalFormatting>
  <conditionalFormatting sqref="N42">
    <cfRule type="expression" dxfId="2677" priority="488">
      <formula>AND(K37="F",L42=0,M42=0,N42=0)</formula>
    </cfRule>
    <cfRule type="expression" dxfId="2676" priority="519">
      <formula>K37="F"</formula>
    </cfRule>
    <cfRule type="expression" dxfId="2675" priority="514">
      <formula>K37="B"</formula>
    </cfRule>
    <cfRule type="expression" dxfId="2674" priority="510">
      <formula>OR(K37="A",K37="C",K37="D",K37="E")</formula>
    </cfRule>
    <cfRule type="expression" dxfId="2673" priority="467">
      <formula>AND(K37="E",L42=0,M42=0,N42=0)</formula>
    </cfRule>
    <cfRule type="expression" dxfId="2672" priority="469">
      <formula>AND(K37="G",M42=0,N42=0)</formula>
    </cfRule>
    <cfRule type="expression" dxfId="2671" priority="486">
      <formula>AND(K37="B",M42=0,N42=0)</formula>
    </cfRule>
    <cfRule type="expression" dxfId="2670" priority="472">
      <formula>K37="G"</formula>
    </cfRule>
    <cfRule type="expression" dxfId="2669" priority="484">
      <formula>AND(OR(K37="A",K37="C",K37="D"),N42=0)</formula>
    </cfRule>
  </conditionalFormatting>
  <conditionalFormatting sqref="N42:N45">
    <cfRule type="expression" dxfId="2668" priority="503">
      <formula>AND(L42=0,M42=0,N42=0)</formula>
    </cfRule>
  </conditionalFormatting>
  <conditionalFormatting sqref="N43">
    <cfRule type="expression" dxfId="2667" priority="491">
      <formula>K37="D"</formula>
    </cfRule>
    <cfRule type="expression" dxfId="2666" priority="517">
      <formula>K37="A"</formula>
    </cfRule>
    <cfRule type="expression" dxfId="2665" priority="506">
      <formula>OR(K37="B",K37="C")</formula>
    </cfRule>
    <cfRule type="expression" dxfId="2664" priority="475">
      <formula>AND(OR(K37="B",K37="C"),L43=0,M43=0,N43=0)</formula>
    </cfRule>
    <cfRule type="expression" dxfId="2663" priority="480">
      <formula>AND(OR(K37="A",K37="D"),M43=0,N43=0)</formula>
    </cfRule>
  </conditionalFormatting>
  <conditionalFormatting sqref="N44">
    <cfRule type="expression" dxfId="2662" priority="500">
      <formula>K37="A"</formula>
    </cfRule>
    <cfRule type="expression" dxfId="2661" priority="477">
      <formula>AND(K37="A",L44=0,M44=0,N44=0)</formula>
    </cfRule>
  </conditionalFormatting>
  <conditionalFormatting sqref="N52">
    <cfRule type="expression" dxfId="2660" priority="274">
      <formula>AND(K47="G",M52=0,N52=0)</formula>
    </cfRule>
    <cfRule type="expression" dxfId="2659" priority="277">
      <formula>K47="G"</formula>
    </cfRule>
    <cfRule type="expression" dxfId="2658" priority="324">
      <formula>K47="F"</formula>
    </cfRule>
    <cfRule type="expression" dxfId="2657" priority="293">
      <formula>AND(K47="F",L52=0,M52=0,N52=0)</formula>
    </cfRule>
    <cfRule type="expression" dxfId="2656" priority="319">
      <formula>K47="B"</formula>
    </cfRule>
    <cfRule type="expression" dxfId="2655" priority="272">
      <formula>AND(K47="E",L52=0,M52=0,N52=0)</formula>
    </cfRule>
    <cfRule type="expression" dxfId="2654" priority="291">
      <formula>AND(K47="B",M52=0,N52=0)</formula>
    </cfRule>
    <cfRule type="expression" dxfId="2653" priority="289">
      <formula>AND(OR(K47="A",K47="C",K47="D"),N52=0)</formula>
    </cfRule>
    <cfRule type="expression" dxfId="2652" priority="315">
      <formula>OR(K47="A",K47="C",K47="D",K47="E")</formula>
    </cfRule>
  </conditionalFormatting>
  <conditionalFormatting sqref="N52:N55">
    <cfRule type="expression" dxfId="2651" priority="308">
      <formula>AND(L52=0,M52=0,N52=0)</formula>
    </cfRule>
  </conditionalFormatting>
  <conditionalFormatting sqref="N53">
    <cfRule type="expression" dxfId="2650" priority="296">
      <formula>K47="D"</formula>
    </cfRule>
    <cfRule type="expression" dxfId="2649" priority="322">
      <formula>K47="A"</formula>
    </cfRule>
    <cfRule type="expression" dxfId="2648" priority="280">
      <formula>AND(OR(K47="B",K47="C"),L53=0,M53=0,N53=0)</formula>
    </cfRule>
    <cfRule type="expression" dxfId="2647" priority="285">
      <formula>AND(OR(K47="A",K47="D"),M53=0,N53=0)</formula>
    </cfRule>
    <cfRule type="expression" dxfId="2646" priority="311">
      <formula>OR(K47="B",K47="C")</formula>
    </cfRule>
  </conditionalFormatting>
  <conditionalFormatting sqref="N54">
    <cfRule type="expression" dxfId="2645" priority="305">
      <formula>K47="A"</formula>
    </cfRule>
    <cfRule type="expression" dxfId="2644" priority="282">
      <formula>AND(K47="A",L54=0,M54=0,N54=0)</formula>
    </cfRule>
  </conditionalFormatting>
  <conditionalFormatting sqref="N62">
    <cfRule type="expression" dxfId="2643" priority="120">
      <formula>OR(K57="A",K57="C",K57="D",K57="E")</formula>
    </cfRule>
    <cfRule type="expression" dxfId="2642" priority="98">
      <formula>AND(K57="F",L62=0,M62=0,N62=0)</formula>
    </cfRule>
    <cfRule type="expression" dxfId="2641" priority="79">
      <formula>AND(K57="G",M62=0,N62=0)</formula>
    </cfRule>
    <cfRule type="expression" dxfId="2640" priority="77">
      <formula>AND(K57="E",L62=0,M62=0,N62=0)</formula>
    </cfRule>
    <cfRule type="expression" dxfId="2639" priority="96">
      <formula>AND(K57="B",M62=0,N62=0)</formula>
    </cfRule>
    <cfRule type="expression" dxfId="2638" priority="94">
      <formula>AND(OR(K57="A",K57="C",K57="D"),N62=0)</formula>
    </cfRule>
    <cfRule type="expression" dxfId="2637" priority="129">
      <formula>K57="F"</formula>
    </cfRule>
    <cfRule type="expression" dxfId="2636" priority="124">
      <formula>K57="B"</formula>
    </cfRule>
    <cfRule type="expression" dxfId="2635" priority="82">
      <formula>K57="G"</formula>
    </cfRule>
  </conditionalFormatting>
  <conditionalFormatting sqref="N62:N65">
    <cfRule type="expression" dxfId="2634" priority="113">
      <formula>AND(L62=0,M62=0,N62=0)</formula>
    </cfRule>
  </conditionalFormatting>
  <conditionalFormatting sqref="N63">
    <cfRule type="expression" dxfId="2633" priority="90">
      <formula>AND(OR(K57="A",K57="D"),M63=0,N63=0)</formula>
    </cfRule>
    <cfRule type="expression" dxfId="2632" priority="85">
      <formula>AND(OR(K57="B",K57="C"),L63=0,M63=0,N63=0)</formula>
    </cfRule>
    <cfRule type="expression" dxfId="2631" priority="101">
      <formula>K57="D"</formula>
    </cfRule>
    <cfRule type="expression" dxfId="2630" priority="116">
      <formula>OR(K57="B",K57="C")</formula>
    </cfRule>
    <cfRule type="expression" dxfId="2629" priority="127">
      <formula>K57="A"</formula>
    </cfRule>
  </conditionalFormatting>
  <conditionalFormatting sqref="N64">
    <cfRule type="expression" dxfId="2628" priority="87">
      <formula>AND(K57="A",L64=0,M64=0,N64=0)</formula>
    </cfRule>
    <cfRule type="expression" dxfId="2627" priority="110">
      <formula>K57="A"</formula>
    </cfRule>
  </conditionalFormatting>
  <conditionalFormatting sqref="O42">
    <cfRule type="expression" dxfId="2626" priority="468">
      <formula>AND(K37="G",M42=0,N42=0,O42=0)</formula>
    </cfRule>
    <cfRule type="expression" dxfId="2625" priority="509">
      <formula>OR(K37="A",K37="C",K37="D",K37="E")</formula>
    </cfRule>
    <cfRule type="expression" dxfId="2624" priority="513">
      <formula>K37="B"</formula>
    </cfRule>
    <cfRule type="expression" dxfId="2623" priority="518">
      <formula>K37="F"</formula>
    </cfRule>
    <cfRule type="expression" dxfId="2622" priority="483">
      <formula>AND(OR(K37="A",K37="C",K37="D"),N42=0,O42=0)</formula>
    </cfRule>
    <cfRule type="expression" dxfId="2621" priority="465">
      <formula>AND(K37="E",L42=0,M42=0,N42=0,O42=0)</formula>
    </cfRule>
    <cfRule type="expression" dxfId="2620" priority="473">
      <formula>K37="G"</formula>
    </cfRule>
    <cfRule type="expression" dxfId="2619" priority="485">
      <formula>AND(K37="B",M42=0,N42=0,O42=0)</formula>
    </cfRule>
  </conditionalFormatting>
  <conditionalFormatting sqref="O42:O43 O44:P45">
    <cfRule type="expression" dxfId="2618" priority="502">
      <formula>AND(L42=0,M42=0,N42=0,O42=0)</formula>
    </cfRule>
  </conditionalFormatting>
  <conditionalFormatting sqref="O43">
    <cfRule type="expression" dxfId="2617" priority="479">
      <formula>AND(OR(K37="A",K37="D"),M43=0,N43=0,O43=0)</formula>
    </cfRule>
    <cfRule type="expression" dxfId="2616" priority="516">
      <formula>K37="A"</formula>
    </cfRule>
    <cfRule type="expression" dxfId="2615" priority="492">
      <formula>K37="D"</formula>
    </cfRule>
    <cfRule type="expression" dxfId="2614" priority="505">
      <formula>OR(K37="B",K37="C")</formula>
    </cfRule>
  </conditionalFormatting>
  <conditionalFormatting sqref="O44">
    <cfRule type="expression" dxfId="2613" priority="456">
      <formula>AND(K37="D",L42=0,M42=0,N42=0,O42=0)</formula>
    </cfRule>
  </conditionalFormatting>
  <conditionalFormatting sqref="O52">
    <cfRule type="expression" dxfId="2612" priority="290">
      <formula>AND(K47="B",M52=0,N52=0,O52=0)</formula>
    </cfRule>
    <cfRule type="expression" dxfId="2611" priority="270">
      <formula>AND(K47="E",L52=0,M52=0,N52=0,O52=0)</formula>
    </cfRule>
    <cfRule type="expression" dxfId="2610" priority="273">
      <formula>AND(K47="G",M52=0,N52=0,O52=0)</formula>
    </cfRule>
    <cfRule type="expression" dxfId="2609" priority="278">
      <formula>K47="G"</formula>
    </cfRule>
    <cfRule type="expression" dxfId="2608" priority="323">
      <formula>K47="F"</formula>
    </cfRule>
    <cfRule type="expression" dxfId="2607" priority="318">
      <formula>K47="B"</formula>
    </cfRule>
    <cfRule type="expression" dxfId="2606" priority="314">
      <formula>OR(K47="A",K47="C",K47="D",K47="E")</formula>
    </cfRule>
    <cfRule type="expression" dxfId="2605" priority="288">
      <formula>AND(OR(K47="A",K47="C",K47="D"),N52=0,O52=0)</formula>
    </cfRule>
  </conditionalFormatting>
  <conditionalFormatting sqref="O52:O53 O54:P55">
    <cfRule type="expression" dxfId="2604" priority="307">
      <formula>AND(L52=0,M52=0,N52=0,O52=0)</formula>
    </cfRule>
  </conditionalFormatting>
  <conditionalFormatting sqref="O53">
    <cfRule type="expression" dxfId="2603" priority="321">
      <formula>K47="A"</formula>
    </cfRule>
    <cfRule type="expression" dxfId="2602" priority="310">
      <formula>OR(K47="B",K47="C")</formula>
    </cfRule>
    <cfRule type="expression" dxfId="2601" priority="284">
      <formula>AND(OR(K47="A",K47="D"),M53=0,N53=0,O53=0)</formula>
    </cfRule>
    <cfRule type="expression" dxfId="2600" priority="297">
      <formula>K47="D"</formula>
    </cfRule>
  </conditionalFormatting>
  <conditionalFormatting sqref="O54">
    <cfRule type="expression" dxfId="2599" priority="261">
      <formula>AND(K47="D",L52=0,M52=0,N52=0,O52=0)</formula>
    </cfRule>
  </conditionalFormatting>
  <conditionalFormatting sqref="O62">
    <cfRule type="expression" dxfId="2598" priority="75">
      <formula>AND(K57="E",L62=0,M62=0,N62=0,O62=0)</formula>
    </cfRule>
    <cfRule type="expression" dxfId="2597" priority="78">
      <formula>AND(K57="G",M62=0,N62=0,O62=0)</formula>
    </cfRule>
    <cfRule type="expression" dxfId="2596" priority="83">
      <formula>K57="G"</formula>
    </cfRule>
    <cfRule type="expression" dxfId="2595" priority="93">
      <formula>AND(OR(K57="A",K57="C",K57="D"),N62=0,O62=0)</formula>
    </cfRule>
    <cfRule type="expression" dxfId="2594" priority="119">
      <formula>OR(K57="A",K57="C",K57="D",K57="E")</formula>
    </cfRule>
    <cfRule type="expression" dxfId="2593" priority="123">
      <formula>K57="B"</formula>
    </cfRule>
    <cfRule type="expression" dxfId="2592" priority="128">
      <formula>K57="F"</formula>
    </cfRule>
    <cfRule type="expression" dxfId="2591" priority="95">
      <formula>AND(K57="B",M62=0,N62=0,O62=0)</formula>
    </cfRule>
  </conditionalFormatting>
  <conditionalFormatting sqref="O62:O63 O64:P65">
    <cfRule type="expression" dxfId="2590" priority="112">
      <formula>AND(L62=0,M62=0,N62=0,O62=0)</formula>
    </cfRule>
  </conditionalFormatting>
  <conditionalFormatting sqref="O63">
    <cfRule type="expression" dxfId="2589" priority="115">
      <formula>OR(K57="B",K57="C")</formula>
    </cfRule>
    <cfRule type="expression" dxfId="2588" priority="102">
      <formula>K57="D"</formula>
    </cfRule>
    <cfRule type="expression" dxfId="2587" priority="89">
      <formula>AND(OR(K57="A",K57="D"),M63=0,N63=0,O63=0)</formula>
    </cfRule>
    <cfRule type="expression" dxfId="2586" priority="126">
      <formula>K57="A"</formula>
    </cfRule>
  </conditionalFormatting>
  <conditionalFormatting sqref="O64">
    <cfRule type="expression" dxfId="2585" priority="66">
      <formula>AND(K57="D",L62=0,M62=0,N62=0,O62=0)</formula>
    </cfRule>
  </conditionalFormatting>
  <conditionalFormatting sqref="O7:P7">
    <cfRule type="expression" dxfId="2584" priority="624">
      <formula>AND(O7=0,$AQ1=1)</formula>
    </cfRule>
  </conditionalFormatting>
  <conditionalFormatting sqref="O17:P17">
    <cfRule type="expression" dxfId="2583" priority="609">
      <formula>AND(O17=0,$AQ11=1)</formula>
    </cfRule>
  </conditionalFormatting>
  <conditionalFormatting sqref="O27:P27">
    <cfRule type="expression" dxfId="2582" priority="594">
      <formula>AND(O27=0,$AQ21=1)</formula>
    </cfRule>
  </conditionalFormatting>
  <conditionalFormatting sqref="O40:P40">
    <cfRule type="expression" dxfId="2581" priority="1297">
      <formula>AND(O40=0,$AQ2=1)</formula>
    </cfRule>
  </conditionalFormatting>
  <conditionalFormatting sqref="O44:P44">
    <cfRule type="expression" dxfId="2580" priority="499">
      <formula>K37="A"</formula>
    </cfRule>
  </conditionalFormatting>
  <conditionalFormatting sqref="O50:P50">
    <cfRule type="expression" dxfId="2579" priority="1074">
      <formula>AND(O50=0,$AQ5=1)</formula>
    </cfRule>
  </conditionalFormatting>
  <conditionalFormatting sqref="O54:P54">
    <cfRule type="expression" dxfId="2578" priority="304">
      <formula>K47="A"</formula>
    </cfRule>
  </conditionalFormatting>
  <conditionalFormatting sqref="O60:P60">
    <cfRule type="expression" dxfId="2577" priority="843">
      <formula>AND(O60=0,$AQ8=1)</formula>
    </cfRule>
  </conditionalFormatting>
  <conditionalFormatting sqref="O64:P64">
    <cfRule type="expression" dxfId="2576" priority="109">
      <formula>K57="A"</formula>
    </cfRule>
  </conditionalFormatting>
  <conditionalFormatting sqref="P42">
    <cfRule type="expression" dxfId="2575" priority="460">
      <formula>K37="G"</formula>
    </cfRule>
    <cfRule type="expression" dxfId="2574" priority="461">
      <formula>OR(K37="D",K37="E")</formula>
    </cfRule>
  </conditionalFormatting>
  <conditionalFormatting sqref="P43">
    <cfRule type="expression" dxfId="2573" priority="459">
      <formula>K37="D"</formula>
    </cfRule>
  </conditionalFormatting>
  <conditionalFormatting sqref="P52">
    <cfRule type="expression" dxfId="2572" priority="265">
      <formula>K47="G"</formula>
    </cfRule>
    <cfRule type="expression" dxfId="2571" priority="266">
      <formula>OR(K47="D",K47="E")</formula>
    </cfRule>
  </conditionalFormatting>
  <conditionalFormatting sqref="P53">
    <cfRule type="expression" dxfId="2570" priority="264">
      <formula>K47="D"</formula>
    </cfRule>
  </conditionalFormatting>
  <conditionalFormatting sqref="P62">
    <cfRule type="expression" dxfId="2569" priority="70">
      <formula>K57="G"</formula>
    </cfRule>
    <cfRule type="expression" dxfId="2568" priority="71">
      <formula>OR(K57="D",K57="E")</formula>
    </cfRule>
  </conditionalFormatting>
  <conditionalFormatting sqref="P63">
    <cfRule type="expression" dxfId="2567" priority="69">
      <formula>K57="D"</formula>
    </cfRule>
  </conditionalFormatting>
  <conditionalFormatting sqref="Q42">
    <cfRule type="expression" dxfId="2566" priority="508">
      <formula>OR(K37="A",K37="C",K37="D",K37="E")</formula>
    </cfRule>
    <cfRule type="expression" dxfId="2565" priority="512">
      <formula>OR(K37="B",K37="F",K37="G")</formula>
    </cfRule>
    <cfRule type="expression" dxfId="2564" priority="482">
      <formula>AND(OR(K37="A",K37="C",K37="D"),N42=0,O42=0,Q42=0)</formula>
    </cfRule>
  </conditionalFormatting>
  <conditionalFormatting sqref="Q43">
    <cfRule type="expression" dxfId="2563" priority="496">
      <formula>OR(K37="B",K37="C")</formula>
    </cfRule>
    <cfRule type="expression" dxfId="2562" priority="494">
      <formula>K37="D"</formula>
    </cfRule>
    <cfRule type="expression" dxfId="2561" priority="466">
      <formula>K37="C"</formula>
    </cfRule>
    <cfRule type="expression" dxfId="2560" priority="515">
      <formula>K37="A"</formula>
    </cfRule>
  </conditionalFormatting>
  <conditionalFormatting sqref="Q44">
    <cfRule type="expression" dxfId="2559" priority="498">
      <formula>K37="A"</formula>
    </cfRule>
  </conditionalFormatting>
  <conditionalFormatting sqref="Q52">
    <cfRule type="expression" dxfId="2558" priority="287">
      <formula>AND(OR(K47="A",K47="C",K47="D"),N52=0,O52=0,Q52=0)</formula>
    </cfRule>
    <cfRule type="expression" dxfId="2557" priority="313">
      <formula>OR(K47="A",K47="C",K47="D",K47="E")</formula>
    </cfRule>
    <cfRule type="expression" dxfId="2556" priority="317">
      <formula>OR(K47="B",K47="F",K47="G")</formula>
    </cfRule>
  </conditionalFormatting>
  <conditionalFormatting sqref="Q53">
    <cfRule type="expression" dxfId="2555" priority="271">
      <formula>K47="C"</formula>
    </cfRule>
    <cfRule type="expression" dxfId="2554" priority="301">
      <formula>OR(K47="B",K47="C")</formula>
    </cfRule>
    <cfRule type="expression" dxfId="2553" priority="299">
      <formula>K47="D"</formula>
    </cfRule>
    <cfRule type="expression" dxfId="2552" priority="320">
      <formula>K47="A"</formula>
    </cfRule>
  </conditionalFormatting>
  <conditionalFormatting sqref="Q54">
    <cfRule type="expression" dxfId="2551" priority="303">
      <formula>K47="A"</formula>
    </cfRule>
  </conditionalFormatting>
  <conditionalFormatting sqref="Q62">
    <cfRule type="expression" dxfId="2550" priority="122">
      <formula>OR(K57="B",K57="F",K57="G")</formula>
    </cfRule>
    <cfRule type="expression" dxfId="2549" priority="118">
      <formula>OR(K57="A",K57="C",K57="D",K57="E")</formula>
    </cfRule>
    <cfRule type="expression" dxfId="2548" priority="92">
      <formula>AND(OR(K57="A",K57="C",K57="D"),N62=0,O62=0,Q62=0)</formula>
    </cfRule>
  </conditionalFormatting>
  <conditionalFormatting sqref="Q63">
    <cfRule type="expression" dxfId="2547" priority="106">
      <formula>OR(K57="B",K57="C")</formula>
    </cfRule>
    <cfRule type="expression" dxfId="2546" priority="76">
      <formula>K57="C"</formula>
    </cfRule>
    <cfRule type="expression" dxfId="2545" priority="104">
      <formula>K57="D"</formula>
    </cfRule>
    <cfRule type="expression" dxfId="2544" priority="125">
      <formula>K57="A"</formula>
    </cfRule>
  </conditionalFormatting>
  <conditionalFormatting sqref="Q64">
    <cfRule type="expression" dxfId="2543" priority="108">
      <formula>K57="A"</formula>
    </cfRule>
  </conditionalFormatting>
  <conditionalFormatting sqref="Q8:R8">
    <cfRule type="expression" dxfId="2542" priority="621">
      <formula>AND(O8=0,Q8=0)</formula>
    </cfRule>
  </conditionalFormatting>
  <conditionalFormatting sqref="Q18:R18">
    <cfRule type="expression" dxfId="2541" priority="606">
      <formula>AND(O18=0,Q18=0)</formula>
    </cfRule>
  </conditionalFormatting>
  <conditionalFormatting sqref="Q28:R28">
    <cfRule type="expression" dxfId="2540" priority="591">
      <formula>AND(O28=0,Q28=0)</formula>
    </cfRule>
  </conditionalFormatting>
  <conditionalFormatting sqref="Q41:R41">
    <cfRule type="expression" dxfId="2539" priority="1296">
      <formula>AND(O41=0,Q41=0)</formula>
    </cfRule>
  </conditionalFormatting>
  <conditionalFormatting sqref="Q51:R51">
    <cfRule type="expression" dxfId="2538" priority="1073">
      <formula>AND(O51=0,Q51=0)</formula>
    </cfRule>
  </conditionalFormatting>
  <conditionalFormatting sqref="Q61:R61">
    <cfRule type="expression" dxfId="2537" priority="842">
      <formula>AND(O61=0,Q61=0)</formula>
    </cfRule>
  </conditionalFormatting>
  <conditionalFormatting sqref="R40">
    <cfRule type="expression" dxfId="2536" priority="1234">
      <formula>R40=0</formula>
    </cfRule>
  </conditionalFormatting>
  <conditionalFormatting sqref="R42">
    <cfRule type="expression" dxfId="2535" priority="463">
      <formula>OR(K37="D",K37="E")</formula>
    </cfRule>
    <cfRule type="expression" dxfId="2534" priority="462">
      <formula>K37="G"</formula>
    </cfRule>
  </conditionalFormatting>
  <conditionalFormatting sqref="R43">
    <cfRule type="expression" dxfId="2533" priority="464">
      <formula>K37="D"</formula>
    </cfRule>
  </conditionalFormatting>
  <conditionalFormatting sqref="R44">
    <cfRule type="expression" dxfId="2532" priority="458">
      <formula>AND(O44=0,P44=0,Q44=0,R44=0)</formula>
    </cfRule>
    <cfRule type="expression" dxfId="2531" priority="457">
      <formula>N37="A"</formula>
    </cfRule>
  </conditionalFormatting>
  <conditionalFormatting sqref="R50">
    <cfRule type="expression" dxfId="2530" priority="1007">
      <formula>R50=0</formula>
    </cfRule>
  </conditionalFormatting>
  <conditionalFormatting sqref="R52">
    <cfRule type="expression" dxfId="2529" priority="268">
      <formula>OR(K47="D",K47="E")</formula>
    </cfRule>
    <cfRule type="expression" dxfId="2528" priority="267">
      <formula>K47="G"</formula>
    </cfRule>
  </conditionalFormatting>
  <conditionalFormatting sqref="R53">
    <cfRule type="expression" dxfId="2527" priority="269">
      <formula>K47="D"</formula>
    </cfRule>
  </conditionalFormatting>
  <conditionalFormatting sqref="R54">
    <cfRule type="expression" dxfId="2526" priority="262">
      <formula>N47="A"</formula>
    </cfRule>
    <cfRule type="expression" dxfId="2525" priority="263">
      <formula>AND(O54=0,P54=0,Q54=0,R54=0)</formula>
    </cfRule>
  </conditionalFormatting>
  <conditionalFormatting sqref="R60">
    <cfRule type="expression" dxfId="2524" priority="776">
      <formula>R60=0</formula>
    </cfRule>
  </conditionalFormatting>
  <conditionalFormatting sqref="R62">
    <cfRule type="expression" dxfId="2523" priority="73">
      <formula>OR(K57="D",K57="E")</formula>
    </cfRule>
    <cfRule type="expression" dxfId="2522" priority="72">
      <formula>K57="G"</formula>
    </cfRule>
  </conditionalFormatting>
  <conditionalFormatting sqref="R63">
    <cfRule type="expression" dxfId="2521" priority="74">
      <formula>K57="D"</formula>
    </cfRule>
  </conditionalFormatting>
  <conditionalFormatting sqref="R64">
    <cfRule type="expression" dxfId="2520" priority="67">
      <formula>N57="A"</formula>
    </cfRule>
    <cfRule type="expression" dxfId="2519" priority="68">
      <formula>AND(O64=0,P64=0,Q64=0,R64=0)</formula>
    </cfRule>
  </conditionalFormatting>
  <conditionalFormatting sqref="S43">
    <cfRule type="expression" dxfId="2518" priority="495">
      <formula>OR(K37="B",K37="C")</formula>
    </cfRule>
    <cfRule type="expression" dxfId="2517" priority="493">
      <formula>K37="D"</formula>
    </cfRule>
  </conditionalFormatting>
  <conditionalFormatting sqref="S44">
    <cfRule type="expression" dxfId="2516" priority="497">
      <formula>K37="A"</formula>
    </cfRule>
  </conditionalFormatting>
  <conditionalFormatting sqref="S53">
    <cfRule type="expression" dxfId="2515" priority="300">
      <formula>OR(K47="B",K47="C")</formula>
    </cfRule>
    <cfRule type="expression" dxfId="2514" priority="298">
      <formula>K47="D"</formula>
    </cfRule>
  </conditionalFormatting>
  <conditionalFormatting sqref="S54">
    <cfRule type="expression" dxfId="2513" priority="302">
      <formula>K47="A"</formula>
    </cfRule>
  </conditionalFormatting>
  <conditionalFormatting sqref="S63">
    <cfRule type="expression" dxfId="2512" priority="103">
      <formula>K57="D"</formula>
    </cfRule>
    <cfRule type="expression" dxfId="2511" priority="105">
      <formula>OR(K57="B",K57="C")</formula>
    </cfRule>
  </conditionalFormatting>
  <conditionalFormatting sqref="S64">
    <cfRule type="expression" dxfId="2510" priority="107">
      <formula>K57="A"</formula>
    </cfRule>
  </conditionalFormatting>
  <conditionalFormatting sqref="V11">
    <cfRule type="expression" dxfId="2509" priority="617">
      <formula>AND(U4="A",V11=0)</formula>
    </cfRule>
    <cfRule type="expression" dxfId="2508" priority="620">
      <formula>V11=0</formula>
    </cfRule>
    <cfRule type="expression" dxfId="2507" priority="618">
      <formula>U4="A"</formula>
    </cfRule>
  </conditionalFormatting>
  <conditionalFormatting sqref="V21">
    <cfRule type="expression" dxfId="2506" priority="615">
      <formula>V21=0</formula>
    </cfRule>
    <cfRule type="expression" dxfId="2505" priority="612">
      <formula>AND(U14="A",V21=0)</formula>
    </cfRule>
    <cfRule type="expression" dxfId="2504" priority="613">
      <formula>U14="A"</formula>
    </cfRule>
  </conditionalFormatting>
  <conditionalFormatting sqref="V31">
    <cfRule type="expression" dxfId="2503" priority="590">
      <formula>V31=0</formula>
    </cfRule>
    <cfRule type="expression" dxfId="2502" priority="588">
      <formula>U24="A"</formula>
    </cfRule>
    <cfRule type="expression" dxfId="2501" priority="587">
      <formula>AND(U24="A",V31=0)</formula>
    </cfRule>
  </conditionalFormatting>
  <conditionalFormatting sqref="V42">
    <cfRule type="expression" dxfId="2500" priority="1167">
      <formula>U37="E"</formula>
    </cfRule>
    <cfRule type="expression" dxfId="2499" priority="1171">
      <formula>AND(U37="G",V42=0)</formula>
    </cfRule>
    <cfRule type="expression" dxfId="2498" priority="1193">
      <formula>AND(U37="F",V42=0)</formula>
    </cfRule>
    <cfRule type="expression" dxfId="2497" priority="1211">
      <formula>U37="F"</formula>
    </cfRule>
  </conditionalFormatting>
  <conditionalFormatting sqref="V42:V45">
    <cfRule type="expression" dxfId="2496" priority="1225">
      <formula>V42=0</formula>
    </cfRule>
  </conditionalFormatting>
  <conditionalFormatting sqref="V43">
    <cfRule type="expression" dxfId="2495" priority="1215">
      <formula>OR(U37="B",U37="C")</formula>
    </cfRule>
    <cfRule type="expression" dxfId="2494" priority="1194">
      <formula>U37="D"</formula>
    </cfRule>
    <cfRule type="expression" dxfId="2493" priority="1178">
      <formula>AND(OR(U37="B",U37="C"),V43=0)</formula>
    </cfRule>
  </conditionalFormatting>
  <conditionalFormatting sqref="V44">
    <cfRule type="expression" dxfId="2492" priority="1207">
      <formula>U37="A"</formula>
    </cfRule>
    <cfRule type="expression" dxfId="2491" priority="1181">
      <formula>AND(U37="A",V44=0)</formula>
    </cfRule>
  </conditionalFormatting>
  <conditionalFormatting sqref="V52">
    <cfRule type="expression" dxfId="2490" priority="940">
      <formula>U47="E"</formula>
    </cfRule>
    <cfRule type="expression" dxfId="2489" priority="966">
      <formula>AND(U47="F",V52=0)</formula>
    </cfRule>
    <cfRule type="expression" dxfId="2488" priority="944">
      <formula>AND(U47="G",V52=0)</formula>
    </cfRule>
    <cfRule type="expression" dxfId="2487" priority="984">
      <formula>U47="F"</formula>
    </cfRule>
  </conditionalFormatting>
  <conditionalFormatting sqref="V52:V55">
    <cfRule type="expression" dxfId="2486" priority="998">
      <formula>V52=0</formula>
    </cfRule>
  </conditionalFormatting>
  <conditionalFormatting sqref="V53">
    <cfRule type="expression" dxfId="2485" priority="967">
      <formula>U47="D"</formula>
    </cfRule>
    <cfRule type="expression" dxfId="2484" priority="988">
      <formula>OR(U47="B",U47="C")</formula>
    </cfRule>
    <cfRule type="expression" dxfId="2483" priority="951">
      <formula>AND(OR(U47="B",U47="C"),V53=0)</formula>
    </cfRule>
  </conditionalFormatting>
  <conditionalFormatting sqref="V54">
    <cfRule type="expression" dxfId="2482" priority="980">
      <formula>U47="A"</formula>
    </cfRule>
    <cfRule type="expression" dxfId="2481" priority="954">
      <formula>AND(U47="A",V54=0)</formula>
    </cfRule>
  </conditionalFormatting>
  <conditionalFormatting sqref="V62">
    <cfRule type="expression" dxfId="2480" priority="713">
      <formula>AND(U57="G",V62=0)</formula>
    </cfRule>
    <cfRule type="expression" dxfId="2479" priority="709">
      <formula>U57="E"</formula>
    </cfRule>
    <cfRule type="expression" dxfId="2478" priority="753">
      <formula>U57="F"</formula>
    </cfRule>
    <cfRule type="expression" dxfId="2477" priority="735">
      <formula>AND(U57="F",V62=0)</formula>
    </cfRule>
  </conditionalFormatting>
  <conditionalFormatting sqref="V62:V65">
    <cfRule type="expression" dxfId="2476" priority="767">
      <formula>V62=0</formula>
    </cfRule>
  </conditionalFormatting>
  <conditionalFormatting sqref="V63">
    <cfRule type="expression" dxfId="2475" priority="720">
      <formula>AND(OR(U57="B",U57="C"),V63=0)</formula>
    </cfRule>
    <cfRule type="expression" dxfId="2474" priority="757">
      <formula>OR(U57="B",U57="C")</formula>
    </cfRule>
    <cfRule type="expression" dxfId="2473" priority="736">
      <formula>U57="D"</formula>
    </cfRule>
  </conditionalFormatting>
  <conditionalFormatting sqref="V64">
    <cfRule type="expression" dxfId="2472" priority="749">
      <formula>U57="A"</formula>
    </cfRule>
    <cfRule type="expression" dxfId="2471" priority="723">
      <formula>AND(U57="A",V64=0)</formula>
    </cfRule>
  </conditionalFormatting>
  <conditionalFormatting sqref="W42">
    <cfRule type="expression" dxfId="2470" priority="422">
      <formula>AND(U37="B",W42=0)</formula>
    </cfRule>
    <cfRule type="expression" dxfId="2469" priority="424">
      <formula>AND(U37="F",V42=0,W42=0)</formula>
    </cfRule>
    <cfRule type="expression" dxfId="2468" priority="446">
      <formula>U37="B"</formula>
    </cfRule>
    <cfRule type="expression" dxfId="2467" priority="455">
      <formula>U37="F"</formula>
    </cfRule>
    <cfRule type="expression" dxfId="2466" priority="405">
      <formula>AND(U37="G",W42=0)</formula>
    </cfRule>
    <cfRule type="expression" dxfId="2465" priority="406">
      <formula>U37="G"</formula>
    </cfRule>
  </conditionalFormatting>
  <conditionalFormatting sqref="W42:W45">
    <cfRule type="expression" dxfId="2464" priority="439">
      <formula>AND(V42=0,W42=0)</formula>
    </cfRule>
  </conditionalFormatting>
  <conditionalFormatting sqref="W43">
    <cfRule type="expression" dxfId="2463" priority="425">
      <formula>OR(U37="B",U37="C")</formula>
    </cfRule>
    <cfRule type="expression" dxfId="2462" priority="442">
      <formula>U37="A"</formula>
    </cfRule>
    <cfRule type="expression" dxfId="2461" priority="416">
      <formula>U37="D"</formula>
    </cfRule>
    <cfRule type="expression" dxfId="2460" priority="409">
      <formula>AND(OR(U37="B",U37="C"),V43=0,W43=0)</formula>
    </cfRule>
    <cfRule type="expression" dxfId="2459" priority="411">
      <formula>AND(OR(U37="A",U37="D"),V43=0,W43=0)</formula>
    </cfRule>
  </conditionalFormatting>
  <conditionalFormatting sqref="W44">
    <cfRule type="expression" dxfId="2458" priority="436">
      <formula>U37="A"</formula>
    </cfRule>
    <cfRule type="expression" dxfId="2457" priority="413">
      <formula>AND(U37="A",V44=0,W44=0)</formula>
    </cfRule>
  </conditionalFormatting>
  <conditionalFormatting sqref="W52">
    <cfRule type="expression" dxfId="2456" priority="210">
      <formula>AND(U47="G",W52=0)</formula>
    </cfRule>
    <cfRule type="expression" dxfId="2455" priority="227">
      <formula>AND(U47="B",W52=0)</formula>
    </cfRule>
    <cfRule type="expression" dxfId="2454" priority="229">
      <formula>AND(U47="F",V52=0,W52=0)</formula>
    </cfRule>
    <cfRule type="expression" dxfId="2453" priority="260">
      <formula>U47="F"</formula>
    </cfRule>
    <cfRule type="expression" dxfId="2452" priority="251">
      <formula>U47="B"</formula>
    </cfRule>
    <cfRule type="expression" dxfId="2451" priority="211">
      <formula>U47="G"</formula>
    </cfRule>
  </conditionalFormatting>
  <conditionalFormatting sqref="W52:W55">
    <cfRule type="expression" dxfId="2450" priority="244">
      <formula>AND(V52=0,W52=0)</formula>
    </cfRule>
  </conditionalFormatting>
  <conditionalFormatting sqref="W53">
    <cfRule type="expression" dxfId="2449" priority="214">
      <formula>AND(OR(U47="B",U47="C"),V53=0,W53=0)</formula>
    </cfRule>
    <cfRule type="expression" dxfId="2448" priority="216">
      <formula>AND(OR(U47="A",U47="D"),V53=0,W53=0)</formula>
    </cfRule>
    <cfRule type="expression" dxfId="2447" priority="221">
      <formula>U47="D"</formula>
    </cfRule>
    <cfRule type="expression" dxfId="2446" priority="230">
      <formula>OR(U47="B",U47="C")</formula>
    </cfRule>
    <cfRule type="expression" dxfId="2445" priority="247">
      <formula>U47="A"</formula>
    </cfRule>
  </conditionalFormatting>
  <conditionalFormatting sqref="W54">
    <cfRule type="expression" dxfId="2444" priority="218">
      <formula>AND(U47="A",V54=0,W54=0)</formula>
    </cfRule>
    <cfRule type="expression" dxfId="2443" priority="241">
      <formula>U47="A"</formula>
    </cfRule>
  </conditionalFormatting>
  <conditionalFormatting sqref="W62">
    <cfRule type="expression" dxfId="2442" priority="34">
      <formula>AND(U57="F",V62=0,W62=0)</formula>
    </cfRule>
    <cfRule type="expression" dxfId="2441" priority="15">
      <formula>AND(U57="G",W62=0)</formula>
    </cfRule>
    <cfRule type="expression" dxfId="2440" priority="16">
      <formula>U57="G"</formula>
    </cfRule>
    <cfRule type="expression" dxfId="2439" priority="65">
      <formula>U57="F"</formula>
    </cfRule>
    <cfRule type="expression" dxfId="2438" priority="56">
      <formula>U57="B"</formula>
    </cfRule>
    <cfRule type="expression" dxfId="2437" priority="32">
      <formula>AND(U57="B",W62=0)</formula>
    </cfRule>
  </conditionalFormatting>
  <conditionalFormatting sqref="W62:W65">
    <cfRule type="expression" dxfId="2436" priority="49">
      <formula>AND(V62=0,W62=0)</formula>
    </cfRule>
  </conditionalFormatting>
  <conditionalFormatting sqref="W63">
    <cfRule type="expression" dxfId="2435" priority="52">
      <formula>U57="A"</formula>
    </cfRule>
    <cfRule type="expression" dxfId="2434" priority="19">
      <formula>AND(OR(U57="B",U57="C"),V63=0,W63=0)</formula>
    </cfRule>
    <cfRule type="expression" dxfId="2433" priority="26">
      <formula>U57="D"</formula>
    </cfRule>
    <cfRule type="expression" dxfId="2432" priority="35">
      <formula>OR(U57="B",U57="C")</formula>
    </cfRule>
    <cfRule type="expression" dxfId="2431" priority="21">
      <formula>AND(OR(U57="A",U57="D"),V63=0,W63=0)</formula>
    </cfRule>
  </conditionalFormatting>
  <conditionalFormatting sqref="W64">
    <cfRule type="expression" dxfId="2430" priority="23">
      <formula>AND(U57="A",V64=0,W64=0)</formula>
    </cfRule>
    <cfRule type="expression" dxfId="2429" priority="46">
      <formula>U57="A"</formula>
    </cfRule>
  </conditionalFormatting>
  <conditionalFormatting sqref="X42">
    <cfRule type="expression" dxfId="2428" priority="419">
      <formula>AND(OR(U37="A",U37="C",U37="D"),X42=0)</formula>
    </cfRule>
    <cfRule type="expression" dxfId="2427" priority="449">
      <formula>U37="B"</formula>
    </cfRule>
    <cfRule type="expression" dxfId="2426" priority="402">
      <formula>AND(U37="E",V42=0,W42=0,X42=0)</formula>
    </cfRule>
    <cfRule type="expression" dxfId="2425" priority="454">
      <formula>U37="F"</formula>
    </cfRule>
    <cfRule type="expression" dxfId="2424" priority="423">
      <formula>AND(U37="F",V42=0,W42=0,X42=0)</formula>
    </cfRule>
    <cfRule type="expression" dxfId="2423" priority="445">
      <formula>OR(U37="A",U37="C",U37="D",U37="E")</formula>
    </cfRule>
    <cfRule type="expression" dxfId="2422" priority="407">
      <formula>U37="G"</formula>
    </cfRule>
    <cfRule type="expression" dxfId="2421" priority="404">
      <formula>AND(U37="G",W42=0,X42=0)</formula>
    </cfRule>
    <cfRule type="expression" dxfId="2420" priority="421">
      <formula>AND(U37="B",W42=0,X42=0)</formula>
    </cfRule>
  </conditionalFormatting>
  <conditionalFormatting sqref="X42:X45">
    <cfRule type="expression" dxfId="2419" priority="438">
      <formula>AND(V42=0,W42=0,X42=0)</formula>
    </cfRule>
  </conditionalFormatting>
  <conditionalFormatting sqref="X43">
    <cfRule type="expression" dxfId="2418" priority="452">
      <formula>U37="A"</formula>
    </cfRule>
    <cfRule type="expression" dxfId="2417" priority="426">
      <formula>U37="D"</formula>
    </cfRule>
    <cfRule type="expression" dxfId="2416" priority="441">
      <formula>OR(U37="B",U37="C")</formula>
    </cfRule>
    <cfRule type="expression" dxfId="2415" priority="415">
      <formula>AND(OR(U37="A",U37="D"),W43=0,X43=0)</formula>
    </cfRule>
    <cfRule type="expression" dxfId="2414" priority="410">
      <formula>AND(OR(U37="B",U37="C"),V43=0,W43=0,X43=0)</formula>
    </cfRule>
  </conditionalFormatting>
  <conditionalFormatting sqref="X44">
    <cfRule type="expression" dxfId="2413" priority="435">
      <formula>U37="A"</formula>
    </cfRule>
    <cfRule type="expression" dxfId="2412" priority="412">
      <formula>AND(U37="A",V44=0,W44=0,X44=0)</formula>
    </cfRule>
  </conditionalFormatting>
  <conditionalFormatting sqref="X52">
    <cfRule type="expression" dxfId="2411" priority="254">
      <formula>U47="B"</formula>
    </cfRule>
    <cfRule type="expression" dxfId="2410" priority="224">
      <formula>AND(OR(U47="A",U47="C",U47="D"),X52=0)</formula>
    </cfRule>
    <cfRule type="expression" dxfId="2409" priority="226">
      <formula>AND(U47="B",W52=0,X52=0)</formula>
    </cfRule>
    <cfRule type="expression" dxfId="2408" priority="212">
      <formula>U47="G"</formula>
    </cfRule>
    <cfRule type="expression" dxfId="2407" priority="259">
      <formula>U47="F"</formula>
    </cfRule>
    <cfRule type="expression" dxfId="2406" priority="250">
      <formula>OR(U47="A",U47="C",U47="D",U47="E")</formula>
    </cfRule>
    <cfRule type="expression" dxfId="2405" priority="228">
      <formula>AND(U47="F",V52=0,W52=0,X52=0)</formula>
    </cfRule>
    <cfRule type="expression" dxfId="2404" priority="207">
      <formula>AND(U47="E",V52=0,W52=0,X52=0)</formula>
    </cfRule>
    <cfRule type="expression" dxfId="2403" priority="209">
      <formula>AND(U47="G",W52=0,X52=0)</formula>
    </cfRule>
  </conditionalFormatting>
  <conditionalFormatting sqref="X52:X55">
    <cfRule type="expression" dxfId="2402" priority="243">
      <formula>AND(V52=0,W52=0,X52=0)</formula>
    </cfRule>
  </conditionalFormatting>
  <conditionalFormatting sqref="X53">
    <cfRule type="expression" dxfId="2401" priority="231">
      <formula>U47="D"</formula>
    </cfRule>
    <cfRule type="expression" dxfId="2400" priority="220">
      <formula>AND(OR(U47="A",U47="D"),W53=0,X53=0)</formula>
    </cfRule>
    <cfRule type="expression" dxfId="2399" priority="257">
      <formula>U47="A"</formula>
    </cfRule>
    <cfRule type="expression" dxfId="2398" priority="215">
      <formula>AND(OR(U47="B",U47="C"),V53=0,W53=0,X53=0)</formula>
    </cfRule>
    <cfRule type="expression" dxfId="2397" priority="246">
      <formula>OR(U47="B",U47="C")</formula>
    </cfRule>
  </conditionalFormatting>
  <conditionalFormatting sqref="X54">
    <cfRule type="expression" dxfId="2396" priority="217">
      <formula>AND(U47="A",V54=0,W54=0,X54=0)</formula>
    </cfRule>
    <cfRule type="expression" dxfId="2395" priority="240">
      <formula>U47="A"</formula>
    </cfRule>
  </conditionalFormatting>
  <conditionalFormatting sqref="X62">
    <cfRule type="expression" dxfId="2394" priority="31">
      <formula>AND(U57="B",W62=0,X62=0)</formula>
    </cfRule>
    <cfRule type="expression" dxfId="2393" priority="29">
      <formula>AND(OR(U57="A",U57="C",U57="D"),X62=0)</formula>
    </cfRule>
    <cfRule type="expression" dxfId="2392" priority="17">
      <formula>U57="G"</formula>
    </cfRule>
    <cfRule type="expression" dxfId="2391" priority="14">
      <formula>AND(U57="G",W62=0,X62=0)</formula>
    </cfRule>
    <cfRule type="expression" dxfId="2390" priority="12">
      <formula>AND(U57="E",V62=0,W62=0,X62=0)</formula>
    </cfRule>
    <cfRule type="expression" dxfId="2389" priority="64">
      <formula>U57="F"</formula>
    </cfRule>
    <cfRule type="expression" dxfId="2388" priority="59">
      <formula>U57="B"</formula>
    </cfRule>
    <cfRule type="expression" dxfId="2387" priority="55">
      <formula>OR(U57="A",U57="C",U57="D",U57="E")</formula>
    </cfRule>
    <cfRule type="expression" dxfId="2386" priority="33">
      <formula>AND(U57="F",V62=0,W62=0,X62=0)</formula>
    </cfRule>
  </conditionalFormatting>
  <conditionalFormatting sqref="X62:X65">
    <cfRule type="expression" dxfId="2385" priority="48">
      <formula>AND(V62=0,W62=0,X62=0)</formula>
    </cfRule>
  </conditionalFormatting>
  <conditionalFormatting sqref="X63">
    <cfRule type="expression" dxfId="2384" priority="20">
      <formula>AND(OR(U57="B",U57="C"),V63=0,W63=0,X63=0)</formula>
    </cfRule>
    <cfRule type="expression" dxfId="2383" priority="62">
      <formula>U57="A"</formula>
    </cfRule>
    <cfRule type="expression" dxfId="2382" priority="36">
      <formula>U57="D"</formula>
    </cfRule>
    <cfRule type="expression" dxfId="2381" priority="25">
      <formula>AND(OR(U57="A",U57="D"),W63=0,X63=0)</formula>
    </cfRule>
    <cfRule type="expression" dxfId="2380" priority="51">
      <formula>OR(U57="B",U57="C")</formula>
    </cfRule>
  </conditionalFormatting>
  <conditionalFormatting sqref="X64">
    <cfRule type="expression" dxfId="2379" priority="22">
      <formula>AND(U57="A",V64=0,W64=0,X64=0)</formula>
    </cfRule>
    <cfRule type="expression" dxfId="2378" priority="45">
      <formula>U57="A"</formula>
    </cfRule>
  </conditionalFormatting>
  <conditionalFormatting sqref="Y42">
    <cfRule type="expression" dxfId="2377" priority="420">
      <formula>AND(U37="B",W42=0,X42=0,Y42=0)</formula>
    </cfRule>
    <cfRule type="expression" dxfId="2376" priority="418">
      <formula>AND(OR(U37="A",U37="C",U37="D"),X42=0,Y42=0)</formula>
    </cfRule>
    <cfRule type="expression" dxfId="2375" priority="448">
      <formula>U37="B"</formula>
    </cfRule>
    <cfRule type="expression" dxfId="2374" priority="444">
      <formula>OR(U37="A",U37="C",U37="D",U37="E")</formula>
    </cfRule>
    <cfRule type="expression" dxfId="2373" priority="408">
      <formula>U37="G"</formula>
    </cfRule>
    <cfRule type="expression" dxfId="2372" priority="403">
      <formula>AND(U37="G",W42=0,X42=0,Y42=0)</formula>
    </cfRule>
    <cfRule type="expression" dxfId="2371" priority="400">
      <formula>AND(U37="E",V42=0,W42=0,X42=0,Y42=0)</formula>
    </cfRule>
    <cfRule type="expression" dxfId="2370" priority="453">
      <formula>U37="F"</formula>
    </cfRule>
  </conditionalFormatting>
  <conditionalFormatting sqref="Y42:Y43 Y44:Z45">
    <cfRule type="expression" dxfId="2369" priority="437">
      <formula>AND(V42=0,W42=0,X42=0,Y42=0)</formula>
    </cfRule>
  </conditionalFormatting>
  <conditionalFormatting sqref="Y43">
    <cfRule type="expression" dxfId="2368" priority="451">
      <formula>U37="A"</formula>
    </cfRule>
    <cfRule type="expression" dxfId="2367" priority="427">
      <formula>U37="D"</formula>
    </cfRule>
    <cfRule type="expression" dxfId="2366" priority="440">
      <formula>OR(U37="B",U37="C")</formula>
    </cfRule>
    <cfRule type="expression" dxfId="2365" priority="414">
      <formula>AND(OR(U37="A",U37="D"),W43=0,X43=0,Y43=0)</formula>
    </cfRule>
  </conditionalFormatting>
  <conditionalFormatting sqref="Y44">
    <cfRule type="expression" dxfId="2364" priority="391">
      <formula>AND(U37="D",V42=0,W42=0,X42=0,Y42=0)</formula>
    </cfRule>
  </conditionalFormatting>
  <conditionalFormatting sqref="Y52">
    <cfRule type="expression" dxfId="2363" priority="208">
      <formula>AND(U47="G",W52=0,X52=0,Y52=0)</formula>
    </cfRule>
    <cfRule type="expression" dxfId="2362" priority="213">
      <formula>U47="G"</formula>
    </cfRule>
    <cfRule type="expression" dxfId="2361" priority="249">
      <formula>OR(U47="A",U47="C",U47="D",U47="E")</formula>
    </cfRule>
    <cfRule type="expression" dxfId="2360" priority="253">
      <formula>U47="B"</formula>
    </cfRule>
    <cfRule type="expression" dxfId="2359" priority="258">
      <formula>U47="F"</formula>
    </cfRule>
    <cfRule type="expression" dxfId="2358" priority="225">
      <formula>AND(U47="B",W52=0,X52=0,Y52=0)</formula>
    </cfRule>
    <cfRule type="expression" dxfId="2357" priority="205">
      <formula>AND(U47="E",V52=0,W52=0,X52=0,Y52=0)</formula>
    </cfRule>
    <cfRule type="expression" dxfId="2356" priority="223">
      <formula>AND(OR(U47="A",U47="C",U47="D"),X52=0,Y52=0)</formula>
    </cfRule>
  </conditionalFormatting>
  <conditionalFormatting sqref="Y52:Y53 Y54:Z55">
    <cfRule type="expression" dxfId="2355" priority="242">
      <formula>AND(V52=0,W52=0,X52=0,Y52=0)</formula>
    </cfRule>
  </conditionalFormatting>
  <conditionalFormatting sqref="Y53">
    <cfRule type="expression" dxfId="2354" priority="219">
      <formula>AND(OR(U47="A",U47="D"),W53=0,X53=0,Y53=0)</formula>
    </cfRule>
    <cfRule type="expression" dxfId="2353" priority="232">
      <formula>U47="D"</formula>
    </cfRule>
    <cfRule type="expression" dxfId="2352" priority="256">
      <formula>U47="A"</formula>
    </cfRule>
    <cfRule type="expression" dxfId="2351" priority="245">
      <formula>OR(U47="B",U47="C")</formula>
    </cfRule>
  </conditionalFormatting>
  <conditionalFormatting sqref="Y54">
    <cfRule type="expression" dxfId="2350" priority="196">
      <formula>AND(U47="D",V52=0,W52=0,X52=0,Y52=0)</formula>
    </cfRule>
  </conditionalFormatting>
  <conditionalFormatting sqref="Y62">
    <cfRule type="expression" dxfId="2349" priority="18">
      <formula>U57="G"</formula>
    </cfRule>
    <cfRule type="expression" dxfId="2348" priority="13">
      <formula>AND(U57="G",W62=0,X62=0,Y62=0)</formula>
    </cfRule>
    <cfRule type="expression" dxfId="2347" priority="63">
      <formula>U57="F"</formula>
    </cfRule>
    <cfRule type="expression" dxfId="2346" priority="54">
      <formula>OR(U57="A",U57="C",U57="D",U57="E")</formula>
    </cfRule>
    <cfRule type="expression" dxfId="2345" priority="10">
      <formula>AND(U57="E",V62=0,W62=0,X62=0,Y62=0)</formula>
    </cfRule>
    <cfRule type="expression" dxfId="2344" priority="30">
      <formula>AND(U57="B",W62=0,X62=0,Y62=0)</formula>
    </cfRule>
    <cfRule type="expression" dxfId="2343" priority="58">
      <formula>U57="B"</formula>
    </cfRule>
    <cfRule type="expression" dxfId="2342" priority="28">
      <formula>AND(OR(U57="A",U57="C",U57="D"),X62=0,Y62=0)</formula>
    </cfRule>
  </conditionalFormatting>
  <conditionalFormatting sqref="Y62:Y63 Y64:Z65">
    <cfRule type="expression" dxfId="2341" priority="47">
      <formula>AND(V62=0,W62=0,X62=0,Y62=0)</formula>
    </cfRule>
  </conditionalFormatting>
  <conditionalFormatting sqref="Y63">
    <cfRule type="expression" dxfId="2340" priority="50">
      <formula>OR(U57="B",U57="C")</formula>
    </cfRule>
    <cfRule type="expression" dxfId="2339" priority="61">
      <formula>U57="A"</formula>
    </cfRule>
    <cfRule type="expression" dxfId="2338" priority="37">
      <formula>U57="D"</formula>
    </cfRule>
    <cfRule type="expression" dxfId="2337" priority="24">
      <formula>AND(OR(U57="A",U57="D"),W63=0,X63=0,Y63=0)</formula>
    </cfRule>
  </conditionalFormatting>
  <conditionalFormatting sqref="Y64">
    <cfRule type="expression" dxfId="2336" priority="1">
      <formula>AND(U57="D",V62=0,W62=0,X62=0,Y62=0)</formula>
    </cfRule>
  </conditionalFormatting>
  <conditionalFormatting sqref="Y7:Z7">
    <cfRule type="expression" dxfId="2335" priority="619">
      <formula>AND(Y7=0,$AQ1=1)</formula>
    </cfRule>
  </conditionalFormatting>
  <conditionalFormatting sqref="Y17:Z17">
    <cfRule type="expression" dxfId="2334" priority="614">
      <formula>AND(Y17=0,$AQ11=1)</formula>
    </cfRule>
  </conditionalFormatting>
  <conditionalFormatting sqref="Y27:Z27">
    <cfRule type="expression" dxfId="2333" priority="589">
      <formula>AND(Y27=0,$AQ21=1)</formula>
    </cfRule>
  </conditionalFormatting>
  <conditionalFormatting sqref="Y40:Z40">
    <cfRule type="expression" dxfId="2332" priority="1224">
      <formula>AND(Y40=0,$AQ3=1)</formula>
    </cfRule>
  </conditionalFormatting>
  <conditionalFormatting sqref="Y44:Z44">
    <cfRule type="expression" dxfId="2331" priority="434">
      <formula>U37="A"</formula>
    </cfRule>
  </conditionalFormatting>
  <conditionalFormatting sqref="Y50:Z50">
    <cfRule type="expression" dxfId="2330" priority="997">
      <formula>AND(Y50=0,$AQ6=1)</formula>
    </cfRule>
  </conditionalFormatting>
  <conditionalFormatting sqref="Y54:Z54">
    <cfRule type="expression" dxfId="2329" priority="239">
      <formula>U47="A"</formula>
    </cfRule>
  </conditionalFormatting>
  <conditionalFormatting sqref="Y60:Z60">
    <cfRule type="expression" dxfId="2328" priority="766">
      <formula>AND(Y60=0,$AQ9=1)</formula>
    </cfRule>
  </conditionalFormatting>
  <conditionalFormatting sqref="Y64:Z64">
    <cfRule type="expression" dxfId="2327" priority="44">
      <formula>U57="A"</formula>
    </cfRule>
  </conditionalFormatting>
  <conditionalFormatting sqref="Z42">
    <cfRule type="expression" dxfId="2326" priority="396">
      <formula>OR(U37="D",U37="E")</formula>
    </cfRule>
    <cfRule type="expression" dxfId="2325" priority="395">
      <formula>U37="G"</formula>
    </cfRule>
  </conditionalFormatting>
  <conditionalFormatting sqref="Z43">
    <cfRule type="expression" dxfId="2324" priority="394">
      <formula>U37="D"</formula>
    </cfRule>
  </conditionalFormatting>
  <conditionalFormatting sqref="Z52">
    <cfRule type="expression" dxfId="2323" priority="201">
      <formula>OR(U47="D",U47="E")</formula>
    </cfRule>
    <cfRule type="expression" dxfId="2322" priority="200">
      <formula>U47="G"</formula>
    </cfRule>
  </conditionalFormatting>
  <conditionalFormatting sqref="Z53">
    <cfRule type="expression" dxfId="2321" priority="199">
      <formula>U47="D"</formula>
    </cfRule>
  </conditionalFormatting>
  <conditionalFormatting sqref="Z62">
    <cfRule type="expression" dxfId="2320" priority="6">
      <formula>OR(U57="D",U57="E")</formula>
    </cfRule>
    <cfRule type="expression" dxfId="2319" priority="5">
      <formula>U57="G"</formula>
    </cfRule>
  </conditionalFormatting>
  <conditionalFormatting sqref="Z63">
    <cfRule type="expression" dxfId="2318" priority="4">
      <formula>U57="D"</formula>
    </cfRule>
  </conditionalFormatting>
  <conditionalFormatting sqref="AA42">
    <cfRule type="expression" dxfId="2317" priority="443">
      <formula>OR(U37="A",U37="C",U37="D",U37="E")</formula>
    </cfRule>
    <cfRule type="expression" dxfId="2316" priority="447">
      <formula>OR(U37="B",U37="F",U37="G")</formula>
    </cfRule>
    <cfRule type="expression" dxfId="2315" priority="417">
      <formula>AND(OR(U37="A",U37="C",U37="D"),X42=0,Y42=0,AA42=0)</formula>
    </cfRule>
  </conditionalFormatting>
  <conditionalFormatting sqref="AA43">
    <cfRule type="expression" dxfId="2314" priority="450">
      <formula>U37="A"</formula>
    </cfRule>
    <cfRule type="expression" dxfId="2313" priority="431">
      <formula>OR(U37="B",U37="C")</formula>
    </cfRule>
    <cfRule type="expression" dxfId="2312" priority="401">
      <formula>U37="C"</formula>
    </cfRule>
    <cfRule type="expression" dxfId="2311" priority="429">
      <formula>U37="D"</formula>
    </cfRule>
  </conditionalFormatting>
  <conditionalFormatting sqref="AA44">
    <cfRule type="expression" dxfId="2310" priority="433">
      <formula>U37="A"</formula>
    </cfRule>
  </conditionalFormatting>
  <conditionalFormatting sqref="AA52">
    <cfRule type="expression" dxfId="2309" priority="222">
      <formula>AND(OR(U47="A",U47="C",U47="D"),X52=0,Y52=0,AA52=0)</formula>
    </cfRule>
    <cfRule type="expression" dxfId="2308" priority="248">
      <formula>OR(U47="A",U47="C",U47="D",U47="E")</formula>
    </cfRule>
    <cfRule type="expression" dxfId="2307" priority="252">
      <formula>OR(U47="B",U47="F",U47="G")</formula>
    </cfRule>
  </conditionalFormatting>
  <conditionalFormatting sqref="AA53">
    <cfRule type="expression" dxfId="2306" priority="236">
      <formula>OR(U47="B",U47="C")</formula>
    </cfRule>
    <cfRule type="expression" dxfId="2305" priority="255">
      <formula>U47="A"</formula>
    </cfRule>
    <cfRule type="expression" dxfId="2304" priority="206">
      <formula>U47="C"</formula>
    </cfRule>
    <cfRule type="expression" dxfId="2303" priority="234">
      <formula>U47="D"</formula>
    </cfRule>
  </conditionalFormatting>
  <conditionalFormatting sqref="AA54">
    <cfRule type="expression" dxfId="2302" priority="238">
      <formula>U47="A"</formula>
    </cfRule>
  </conditionalFormatting>
  <conditionalFormatting sqref="AA62">
    <cfRule type="expression" dxfId="2301" priority="57">
      <formula>OR(U57="B",U57="F",U57="G")</formula>
    </cfRule>
    <cfRule type="expression" dxfId="2300" priority="27">
      <formula>AND(OR(U57="A",U57="C",U57="D"),X62=0,Y62=0,AA62=0)</formula>
    </cfRule>
    <cfRule type="expression" dxfId="2299" priority="53">
      <formula>OR(U57="A",U57="C",U57="D",U57="E")</formula>
    </cfRule>
  </conditionalFormatting>
  <conditionalFormatting sqref="AA63">
    <cfRule type="expression" dxfId="2298" priority="11">
      <formula>U57="C"</formula>
    </cfRule>
    <cfRule type="expression" dxfId="2297" priority="39">
      <formula>U57="D"</formula>
    </cfRule>
    <cfRule type="expression" dxfId="2296" priority="41">
      <formula>OR(U57="B",U57="C")</formula>
    </cfRule>
    <cfRule type="expression" dxfId="2295" priority="60">
      <formula>U57="A"</formula>
    </cfRule>
  </conditionalFormatting>
  <conditionalFormatting sqref="AA64">
    <cfRule type="expression" dxfId="2294" priority="43">
      <formula>U57="A"</formula>
    </cfRule>
  </conditionalFormatting>
  <conditionalFormatting sqref="AA8:AB8">
    <cfRule type="expression" dxfId="2293" priority="616">
      <formula>AND(Y8=0,AA8=0)</formula>
    </cfRule>
  </conditionalFormatting>
  <conditionalFormatting sqref="AA18:AB18">
    <cfRule type="expression" dxfId="2292" priority="611">
      <formula>AND(Y18=0,AA18=0)</formula>
    </cfRule>
  </conditionalFormatting>
  <conditionalFormatting sqref="AA28:AB28">
    <cfRule type="expression" dxfId="2291" priority="586">
      <formula>AND(Y28=0,AA28=0)</formula>
    </cfRule>
  </conditionalFormatting>
  <conditionalFormatting sqref="AA41:AB41">
    <cfRule type="expression" dxfId="2290" priority="1223">
      <formula>AND(Y41=0,AA41=0)</formula>
    </cfRule>
  </conditionalFormatting>
  <conditionalFormatting sqref="AA51:AB51">
    <cfRule type="expression" dxfId="2289" priority="996">
      <formula>AND(Y51=0,AA51=0)</formula>
    </cfRule>
  </conditionalFormatting>
  <conditionalFormatting sqref="AA61:AB61">
    <cfRule type="expression" dxfId="2288" priority="765">
      <formula>AND(Y61=0,AA61=0)</formula>
    </cfRule>
  </conditionalFormatting>
  <conditionalFormatting sqref="AB40">
    <cfRule type="expression" dxfId="2287" priority="1161">
      <formula>AB40=0</formula>
    </cfRule>
  </conditionalFormatting>
  <conditionalFormatting sqref="AB42">
    <cfRule type="expression" dxfId="2286" priority="397">
      <formula>U37="G"</formula>
    </cfRule>
    <cfRule type="expression" dxfId="2285" priority="398">
      <formula>OR(U37="D",U37="E")</formula>
    </cfRule>
  </conditionalFormatting>
  <conditionalFormatting sqref="AB43">
    <cfRule type="expression" dxfId="2284" priority="399">
      <formula>U37="D"</formula>
    </cfRule>
  </conditionalFormatting>
  <conditionalFormatting sqref="AB44">
    <cfRule type="expression" dxfId="2283" priority="392">
      <formula>X37="A"</formula>
    </cfRule>
    <cfRule type="expression" dxfId="2282" priority="393">
      <formula>AND(Y44=0,Z44=0,AA44=0,AB44=0)</formula>
    </cfRule>
  </conditionalFormatting>
  <conditionalFormatting sqref="AB50">
    <cfRule type="expression" dxfId="2281" priority="930">
      <formula>AB50=0</formula>
    </cfRule>
  </conditionalFormatting>
  <conditionalFormatting sqref="AB52">
    <cfRule type="expression" dxfId="2280" priority="203">
      <formula>OR(U47="D",U47="E")</formula>
    </cfRule>
    <cfRule type="expression" dxfId="2279" priority="202">
      <formula>U47="G"</formula>
    </cfRule>
  </conditionalFormatting>
  <conditionalFormatting sqref="AB53">
    <cfRule type="expression" dxfId="2278" priority="204">
      <formula>U47="D"</formula>
    </cfRule>
  </conditionalFormatting>
  <conditionalFormatting sqref="AB54">
    <cfRule type="expression" dxfId="2277" priority="198">
      <formula>AND(Y54=0,Z54=0,AA54=0,AB54=0)</formula>
    </cfRule>
    <cfRule type="expression" dxfId="2276" priority="197">
      <formula>X47="A"</formula>
    </cfRule>
  </conditionalFormatting>
  <conditionalFormatting sqref="AB60">
    <cfRule type="expression" dxfId="2275" priority="699">
      <formula>AB60=0</formula>
    </cfRule>
  </conditionalFormatting>
  <conditionalFormatting sqref="AB62">
    <cfRule type="expression" dxfId="2274" priority="7">
      <formula>U57="G"</formula>
    </cfRule>
    <cfRule type="expression" dxfId="2273" priority="8">
      <formula>OR(U57="D",U57="E")</formula>
    </cfRule>
  </conditionalFormatting>
  <conditionalFormatting sqref="AB63">
    <cfRule type="expression" dxfId="2272" priority="9">
      <formula>U57="D"</formula>
    </cfRule>
  </conditionalFormatting>
  <conditionalFormatting sqref="AB64">
    <cfRule type="expression" dxfId="2271" priority="2">
      <formula>X57="A"</formula>
    </cfRule>
    <cfRule type="expression" dxfId="2270" priority="3">
      <formula>AND(Y64=0,Z64=0,AA64=0,AB64=0)</formula>
    </cfRule>
  </conditionalFormatting>
  <conditionalFormatting sqref="AC43">
    <cfRule type="expression" dxfId="2269" priority="428">
      <formula>U37="D"</formula>
    </cfRule>
    <cfRule type="expression" dxfId="2268" priority="430">
      <formula>OR(U37="B",U37="C")</formula>
    </cfRule>
  </conditionalFormatting>
  <conditionalFormatting sqref="AC44">
    <cfRule type="expression" dxfId="2267" priority="432">
      <formula>U37="A"</formula>
    </cfRule>
  </conditionalFormatting>
  <conditionalFormatting sqref="AC53">
    <cfRule type="expression" dxfId="2266" priority="233">
      <formula>U47="D"</formula>
    </cfRule>
    <cfRule type="expression" dxfId="2265" priority="235">
      <formula>OR(U47="B",U47="C")</formula>
    </cfRule>
  </conditionalFormatting>
  <conditionalFormatting sqref="AC54">
    <cfRule type="expression" dxfId="2264" priority="237">
      <formula>U47="A"</formula>
    </cfRule>
  </conditionalFormatting>
  <conditionalFormatting sqref="AC63">
    <cfRule type="expression" dxfId="2263" priority="40">
      <formula>OR(U57="B",U57="C")</formula>
    </cfRule>
    <cfRule type="expression" dxfId="2262" priority="38">
      <formula>U57="D"</formula>
    </cfRule>
  </conditionalFormatting>
  <conditionalFormatting sqref="AC64">
    <cfRule type="expression" dxfId="2261" priority="42">
      <formula>U57="A"</formula>
    </cfRule>
  </conditionalFormatting>
  <conditionalFormatting sqref="AK57:AK65">
    <cfRule type="cellIs" dxfId="2260" priority="687" operator="equal">
      <formula>"natu"</formula>
    </cfRule>
    <cfRule type="cellIs" dxfId="2259" priority="688" operator="equal">
      <formula>"haru"</formula>
    </cfRule>
  </conditionalFormatting>
  <conditionalFormatting sqref="AM57:AM65">
    <cfRule type="cellIs" dxfId="2258" priority="686" operator="equal">
      <formula>"aki"</formula>
    </cfRule>
    <cfRule type="cellIs" dxfId="2257" priority="685" operator="equal">
      <formula>"huyu"</formula>
    </cfRule>
  </conditionalFormatting>
  <conditionalFormatting sqref="BB1:BB9 BF1:BF9">
    <cfRule type="expression" dxfId="2256" priority="1639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82C63-2F7C-464A-820B-697CDFC2C474}">
  <sheetPr>
    <pageSetUpPr fitToPage="1"/>
  </sheetPr>
  <dimension ref="A1:DK10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1" t="s">
        <v>88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2">
        <v>1</v>
      </c>
      <c r="AC1" s="112"/>
      <c r="AD1" s="112"/>
      <c r="AG1" s="3" t="str">
        <f t="shared" ref="AG1:AG9" ca="1" si="0">IF(AND(BD1=0,BE1=0),"E",IF(AND(BE1=0,BF1=0),"F",IF(AND(BD1=0,BF1=0),"G",IF(BF1=0,"B",IF(BE1=0,"C",IF(BD1=0,"D","A"))))))</f>
        <v>D</v>
      </c>
      <c r="AH1" s="3"/>
      <c r="AI1" s="5" t="s">
        <v>2</v>
      </c>
      <c r="AJ1" s="6">
        <f t="shared" ref="AJ1:AJ9" ca="1" si="1">AT1*AP1</f>
        <v>7.79</v>
      </c>
      <c r="AK1" s="6" t="str">
        <f t="shared" ref="AK1:AK9" si="2">AU1</f>
        <v>×</v>
      </c>
      <c r="AL1" s="6">
        <f t="shared" ref="AL1:AL9" ca="1" si="3">AV1</f>
        <v>41</v>
      </c>
      <c r="AM1" s="6" t="str">
        <f t="shared" ref="AM1:AM9" si="4">AW1</f>
        <v>＝</v>
      </c>
      <c r="AN1" s="78">
        <f t="shared" ref="AN1:AN9" ca="1" si="5">AX1*AP1</f>
        <v>319.39</v>
      </c>
      <c r="AO1" s="5"/>
      <c r="AP1" s="76">
        <f t="shared" ref="AP1:AP9" ca="1" si="6">IF(AQ1=1,1/10,1/100)</f>
        <v>0.01</v>
      </c>
      <c r="AQ1" s="77">
        <f t="shared" ref="AQ1:AQ9" ca="1" si="7">RANDBETWEEN(2,2)</f>
        <v>2</v>
      </c>
      <c r="AR1" s="4"/>
      <c r="AS1" s="5" t="s">
        <v>2</v>
      </c>
      <c r="AT1" s="6">
        <f t="shared" ref="AT1:AT9" ca="1" si="8">AZ1*100+BA1*10+BB1</f>
        <v>779</v>
      </c>
      <c r="AU1" s="6" t="s">
        <v>1</v>
      </c>
      <c r="AV1" s="6">
        <f t="shared" ref="AV1:AV9" ca="1" si="9">BD1*100+BE1*10+BF1</f>
        <v>41</v>
      </c>
      <c r="AW1" s="6" t="s">
        <v>3</v>
      </c>
      <c r="AX1" s="6">
        <f t="shared" ref="AX1:AX9" ca="1" si="10">AT1*AV1</f>
        <v>31939</v>
      </c>
      <c r="AY1" s="5"/>
      <c r="AZ1" s="6">
        <f t="shared" ref="AZ1:AZ9" ca="1" si="11">BO1</f>
        <v>7</v>
      </c>
      <c r="BA1" s="7">
        <f t="shared" ref="BA1:BA9" ca="1" si="12">BP1</f>
        <v>7</v>
      </c>
      <c r="BB1" s="8">
        <f t="shared" ref="BB1:BB9" ca="1" si="13">IF(AND(BO1=0,BP1=0,BQ1=0),RANDBETWEEN(2,9),BQ1)</f>
        <v>9</v>
      </c>
      <c r="BC1" s="5"/>
      <c r="BD1" s="6">
        <f t="shared" ref="BD1:BD9" ca="1" si="14">BS1</f>
        <v>0</v>
      </c>
      <c r="BE1" s="7">
        <f t="shared" ref="BE1:BE9" ca="1" si="15">BT1</f>
        <v>4</v>
      </c>
      <c r="BF1" s="8">
        <f t="shared" ref="BF1:BF9" ca="1" si="16">IF(AND(BS1=0,BT1=0,BU1=0),RANDBETWEEN(2,9),BU1)</f>
        <v>1</v>
      </c>
      <c r="BH1" s="6">
        <f t="shared" ref="BH1:BH9" ca="1" si="17">MOD(ROUNDDOWN($AX1/100000,0),10)</f>
        <v>0</v>
      </c>
      <c r="BI1" s="6">
        <f t="shared" ref="BI1:BI9" ca="1" si="18">MOD(ROUNDDOWN($AX1/10000,0),10)</f>
        <v>3</v>
      </c>
      <c r="BJ1" s="6">
        <f t="shared" ref="BJ1:BJ9" ca="1" si="19">MOD(ROUNDDOWN($AX1/1000,0),10)</f>
        <v>1</v>
      </c>
      <c r="BK1" s="6">
        <f t="shared" ref="BK1:BK9" ca="1" si="20">MOD(ROUNDDOWN($AX1/100,0),10)</f>
        <v>9</v>
      </c>
      <c r="BL1" s="6">
        <f t="shared" ref="BL1:BL9" ca="1" si="21">MOD(ROUNDDOWN($AX1/10,0),10)</f>
        <v>3</v>
      </c>
      <c r="BM1" s="6">
        <f t="shared" ref="BM1:BM9" ca="1" si="22">MOD(ROUNDDOWN($AX1/1,0),10)</f>
        <v>9</v>
      </c>
      <c r="BO1" s="6">
        <f t="shared" ref="BO1:BO9" ca="1" si="23">VLOOKUP($CS1,$CU$1:$CW$106,2,FALSE)</f>
        <v>7</v>
      </c>
      <c r="BP1" s="6">
        <f t="shared" ref="BP1:BP9" ca="1" si="24">VLOOKUP($CZ1,$DB$1:$DD$100,2,FALSE)</f>
        <v>7</v>
      </c>
      <c r="BQ1" s="6">
        <f t="shared" ref="BQ1:BQ9" ca="1" si="25">VLOOKUP($DG1,$DI$1:$DK$100,2,FALSE)</f>
        <v>9</v>
      </c>
      <c r="BR1" s="5"/>
      <c r="BS1" s="6">
        <f t="shared" ref="BS1:BS9" ca="1" si="26">VLOOKUP($CS1,$CU$1:$CW$106,3,FALSE)</f>
        <v>0</v>
      </c>
      <c r="BT1" s="6">
        <f t="shared" ref="BT1:BT9" ca="1" si="27">VLOOKUP($CZ1,$DB$1:$DD$100,3,FALSE)</f>
        <v>4</v>
      </c>
      <c r="BU1" s="6">
        <f t="shared" ref="BU1:BU9" ca="1" si="28">VLOOKUP($DG1,$DI$1:$DK$100,3,FALSE)</f>
        <v>1</v>
      </c>
      <c r="CQ1" s="9" t="s">
        <v>12</v>
      </c>
      <c r="CR1" s="10">
        <f t="shared" ref="CR1:CR18" ca="1" si="29">RAND()</f>
        <v>0.24906676407184825</v>
      </c>
      <c r="CS1" s="11">
        <f t="shared" ref="CS1:CS18" ca="1" si="30">RANK(CR1,$CR$1:$CR$106,)</f>
        <v>16</v>
      </c>
      <c r="CT1" s="5"/>
      <c r="CU1" s="5">
        <v>1</v>
      </c>
      <c r="CV1" s="1">
        <v>1</v>
      </c>
      <c r="CW1" s="1">
        <v>0</v>
      </c>
      <c r="CX1" s="12" t="s">
        <v>13</v>
      </c>
      <c r="CY1" s="10">
        <f t="shared" ref="CY1:CY32" ca="1" si="31">RAND()</f>
        <v>0.30825285801620961</v>
      </c>
      <c r="CZ1" s="11">
        <f t="shared" ref="CZ1:CZ32" ca="1" si="32">RANK(CY1,$CY$1:$CY$100,)</f>
        <v>58</v>
      </c>
      <c r="DA1" s="5"/>
      <c r="DB1" s="5">
        <v>1</v>
      </c>
      <c r="DC1" s="1">
        <v>1</v>
      </c>
      <c r="DD1" s="1">
        <v>1</v>
      </c>
      <c r="DE1" s="9" t="s">
        <v>14</v>
      </c>
      <c r="DF1" s="10">
        <f t="shared" ref="DF1:DF32" ca="1" si="33">RAND()</f>
        <v>7.9686154535477893E-2</v>
      </c>
      <c r="DG1" s="11">
        <f t="shared" ref="DG1:DG32" ca="1" si="34">RANK(DF1,$DF$1:$DF$100,)</f>
        <v>82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3" t="s">
        <v>0</v>
      </c>
      <c r="C2" s="114"/>
      <c r="D2" s="114"/>
      <c r="E2" s="114"/>
      <c r="F2" s="114"/>
      <c r="G2" s="114"/>
      <c r="H2" s="114"/>
      <c r="I2" s="115"/>
      <c r="J2" s="113" t="s">
        <v>41</v>
      </c>
      <c r="K2" s="114"/>
      <c r="L2" s="114"/>
      <c r="M2" s="114"/>
      <c r="N2" s="116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5"/>
      <c r="AG2" s="3" t="str">
        <f t="shared" ca="1" si="0"/>
        <v>D</v>
      </c>
      <c r="AH2" s="3"/>
      <c r="AI2" s="5" t="s">
        <v>4</v>
      </c>
      <c r="AJ2" s="6">
        <f t="shared" ca="1" si="1"/>
        <v>8.36</v>
      </c>
      <c r="AK2" s="6" t="str">
        <f t="shared" si="2"/>
        <v>×</v>
      </c>
      <c r="AL2" s="6">
        <f t="shared" ca="1" si="3"/>
        <v>64</v>
      </c>
      <c r="AM2" s="6" t="str">
        <f t="shared" si="4"/>
        <v>＝</v>
      </c>
      <c r="AN2" s="78">
        <f t="shared" ca="1" si="5"/>
        <v>535.04</v>
      </c>
      <c r="AO2" s="5"/>
      <c r="AP2" s="76">
        <f t="shared" ca="1" si="6"/>
        <v>0.01</v>
      </c>
      <c r="AQ2" s="77">
        <f t="shared" ca="1" si="7"/>
        <v>2</v>
      </c>
      <c r="AS2" s="5" t="s">
        <v>4</v>
      </c>
      <c r="AT2" s="6">
        <f t="shared" ca="1" si="8"/>
        <v>836</v>
      </c>
      <c r="AU2" s="6" t="s">
        <v>1</v>
      </c>
      <c r="AV2" s="6">
        <f t="shared" ca="1" si="9"/>
        <v>64</v>
      </c>
      <c r="AW2" s="6" t="s">
        <v>3</v>
      </c>
      <c r="AX2" s="6">
        <f t="shared" ca="1" si="10"/>
        <v>53504</v>
      </c>
      <c r="AY2" s="5"/>
      <c r="AZ2" s="6">
        <f t="shared" ca="1" si="11"/>
        <v>8</v>
      </c>
      <c r="BA2" s="7">
        <f t="shared" ca="1" si="12"/>
        <v>3</v>
      </c>
      <c r="BB2" s="8">
        <f t="shared" ca="1" si="13"/>
        <v>6</v>
      </c>
      <c r="BC2" s="5"/>
      <c r="BD2" s="6">
        <f t="shared" ca="1" si="14"/>
        <v>0</v>
      </c>
      <c r="BE2" s="7">
        <f t="shared" ca="1" si="15"/>
        <v>6</v>
      </c>
      <c r="BF2" s="8">
        <f t="shared" ca="1" si="16"/>
        <v>4</v>
      </c>
      <c r="BH2" s="6">
        <f t="shared" ca="1" si="17"/>
        <v>0</v>
      </c>
      <c r="BI2" s="6">
        <f t="shared" ca="1" si="18"/>
        <v>5</v>
      </c>
      <c r="BJ2" s="6">
        <f t="shared" ca="1" si="19"/>
        <v>3</v>
      </c>
      <c r="BK2" s="6">
        <f t="shared" ca="1" si="20"/>
        <v>5</v>
      </c>
      <c r="BL2" s="6">
        <f t="shared" ca="1" si="21"/>
        <v>0</v>
      </c>
      <c r="BM2" s="6">
        <f t="shared" ca="1" si="22"/>
        <v>4</v>
      </c>
      <c r="BO2" s="6">
        <f t="shared" ca="1" si="23"/>
        <v>8</v>
      </c>
      <c r="BP2" s="6">
        <f t="shared" ca="1" si="24"/>
        <v>3</v>
      </c>
      <c r="BQ2" s="6">
        <f t="shared" ca="1" si="25"/>
        <v>6</v>
      </c>
      <c r="BR2" s="5"/>
      <c r="BS2" s="6">
        <f t="shared" ca="1" si="26"/>
        <v>0</v>
      </c>
      <c r="BT2" s="6">
        <f t="shared" ca="1" si="27"/>
        <v>6</v>
      </c>
      <c r="BU2" s="6">
        <f t="shared" ca="1" si="28"/>
        <v>4</v>
      </c>
      <c r="CR2" s="10">
        <f t="shared" ca="1" si="29"/>
        <v>0.54860383895104736</v>
      </c>
      <c r="CS2" s="11">
        <f t="shared" ca="1" si="30"/>
        <v>8</v>
      </c>
      <c r="CT2" s="5"/>
      <c r="CU2" s="5">
        <v>2</v>
      </c>
      <c r="CV2" s="1">
        <v>2</v>
      </c>
      <c r="CW2" s="1">
        <v>0</v>
      </c>
      <c r="CX2" s="5"/>
      <c r="CY2" s="10">
        <f t="shared" ca="1" si="31"/>
        <v>0.75706764035096474</v>
      </c>
      <c r="CZ2" s="11">
        <f t="shared" ca="1" si="32"/>
        <v>24</v>
      </c>
      <c r="DA2" s="5"/>
      <c r="DB2" s="5">
        <v>2</v>
      </c>
      <c r="DC2" s="1">
        <v>1</v>
      </c>
      <c r="DD2" s="1">
        <v>2</v>
      </c>
      <c r="DF2" s="10">
        <f t="shared" ca="1" si="33"/>
        <v>0.36743271892805907</v>
      </c>
      <c r="DG2" s="11">
        <f t="shared" ca="1" si="34"/>
        <v>55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D</v>
      </c>
      <c r="AH3" s="3"/>
      <c r="AI3" s="5" t="s">
        <v>5</v>
      </c>
      <c r="AJ3" s="6">
        <f t="shared" ca="1" si="1"/>
        <v>9.93</v>
      </c>
      <c r="AK3" s="6" t="str">
        <f t="shared" si="2"/>
        <v>×</v>
      </c>
      <c r="AL3" s="6">
        <f t="shared" ca="1" si="3"/>
        <v>98</v>
      </c>
      <c r="AM3" s="6" t="str">
        <f t="shared" si="4"/>
        <v>＝</v>
      </c>
      <c r="AN3" s="78">
        <f t="shared" ca="1" si="5"/>
        <v>973.14</v>
      </c>
      <c r="AO3" s="5"/>
      <c r="AP3" s="76">
        <f t="shared" ca="1" si="6"/>
        <v>0.01</v>
      </c>
      <c r="AQ3" s="77">
        <f t="shared" ca="1" si="7"/>
        <v>2</v>
      </c>
      <c r="AS3" s="5" t="s">
        <v>5</v>
      </c>
      <c r="AT3" s="6">
        <f t="shared" ca="1" si="8"/>
        <v>993</v>
      </c>
      <c r="AU3" s="6" t="s">
        <v>1</v>
      </c>
      <c r="AV3" s="6">
        <f t="shared" ca="1" si="9"/>
        <v>98</v>
      </c>
      <c r="AW3" s="6" t="s">
        <v>3</v>
      </c>
      <c r="AX3" s="6">
        <f t="shared" ca="1" si="10"/>
        <v>97314</v>
      </c>
      <c r="AY3" s="5"/>
      <c r="AZ3" s="6">
        <f t="shared" ca="1" si="11"/>
        <v>9</v>
      </c>
      <c r="BA3" s="7">
        <f t="shared" ca="1" si="12"/>
        <v>9</v>
      </c>
      <c r="BB3" s="8">
        <f t="shared" ca="1" si="13"/>
        <v>3</v>
      </c>
      <c r="BC3" s="5"/>
      <c r="BD3" s="6">
        <f t="shared" ca="1" si="14"/>
        <v>0</v>
      </c>
      <c r="BE3" s="7">
        <f t="shared" ca="1" si="15"/>
        <v>9</v>
      </c>
      <c r="BF3" s="8">
        <f t="shared" ca="1" si="16"/>
        <v>8</v>
      </c>
      <c r="BH3" s="6">
        <f t="shared" ca="1" si="17"/>
        <v>0</v>
      </c>
      <c r="BI3" s="6">
        <f t="shared" ca="1" si="18"/>
        <v>9</v>
      </c>
      <c r="BJ3" s="6">
        <f t="shared" ca="1" si="19"/>
        <v>7</v>
      </c>
      <c r="BK3" s="6">
        <f t="shared" ca="1" si="20"/>
        <v>3</v>
      </c>
      <c r="BL3" s="6">
        <f t="shared" ca="1" si="21"/>
        <v>1</v>
      </c>
      <c r="BM3" s="6">
        <f t="shared" ca="1" si="22"/>
        <v>4</v>
      </c>
      <c r="BO3" s="6">
        <f t="shared" ca="1" si="23"/>
        <v>9</v>
      </c>
      <c r="BP3" s="6">
        <f t="shared" ca="1" si="24"/>
        <v>9</v>
      </c>
      <c r="BQ3" s="6">
        <f t="shared" ca="1" si="25"/>
        <v>3</v>
      </c>
      <c r="BR3" s="5"/>
      <c r="BS3" s="6">
        <f t="shared" ca="1" si="26"/>
        <v>0</v>
      </c>
      <c r="BT3" s="6">
        <f t="shared" ca="1" si="27"/>
        <v>9</v>
      </c>
      <c r="BU3" s="6">
        <f t="shared" ca="1" si="28"/>
        <v>8</v>
      </c>
      <c r="CR3" s="10">
        <f t="shared" ca="1" si="29"/>
        <v>8.5843824314983053E-2</v>
      </c>
      <c r="CS3" s="11">
        <f t="shared" ca="1" si="30"/>
        <v>18</v>
      </c>
      <c r="CT3" s="5"/>
      <c r="CU3" s="5">
        <v>3</v>
      </c>
      <c r="CV3" s="1">
        <v>3</v>
      </c>
      <c r="CW3" s="1">
        <v>0</v>
      </c>
      <c r="CX3" s="5"/>
      <c r="CY3" s="10">
        <f t="shared" ca="1" si="31"/>
        <v>1.7456464614172384E-2</v>
      </c>
      <c r="CZ3" s="11">
        <f t="shared" ca="1" si="32"/>
        <v>81</v>
      </c>
      <c r="DA3" s="5"/>
      <c r="DB3" s="5">
        <v>3</v>
      </c>
      <c r="DC3" s="1">
        <v>1</v>
      </c>
      <c r="DD3" s="1">
        <v>3</v>
      </c>
      <c r="DF3" s="10">
        <f t="shared" ca="1" si="33"/>
        <v>0.64447201199177795</v>
      </c>
      <c r="DG3" s="11">
        <f t="shared" ca="1" si="34"/>
        <v>29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D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D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D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D</v>
      </c>
      <c r="AH4" s="3"/>
      <c r="AI4" s="5" t="s">
        <v>6</v>
      </c>
      <c r="AJ4" s="6">
        <f t="shared" ca="1" si="1"/>
        <v>5.45</v>
      </c>
      <c r="AK4" s="6" t="str">
        <f t="shared" si="2"/>
        <v>×</v>
      </c>
      <c r="AL4" s="6">
        <f t="shared" ca="1" si="3"/>
        <v>65</v>
      </c>
      <c r="AM4" s="6" t="str">
        <f t="shared" si="4"/>
        <v>＝</v>
      </c>
      <c r="AN4" s="78">
        <f t="shared" ca="1" si="5"/>
        <v>354.25</v>
      </c>
      <c r="AO4" s="5"/>
      <c r="AP4" s="76">
        <f t="shared" ca="1" si="6"/>
        <v>0.01</v>
      </c>
      <c r="AQ4" s="77">
        <f t="shared" ca="1" si="7"/>
        <v>2</v>
      </c>
      <c r="AS4" s="5" t="s">
        <v>6</v>
      </c>
      <c r="AT4" s="6">
        <f t="shared" ca="1" si="8"/>
        <v>545</v>
      </c>
      <c r="AU4" s="6" t="s">
        <v>1</v>
      </c>
      <c r="AV4" s="6">
        <f t="shared" ca="1" si="9"/>
        <v>65</v>
      </c>
      <c r="AW4" s="6" t="s">
        <v>3</v>
      </c>
      <c r="AX4" s="6">
        <f t="shared" ca="1" si="10"/>
        <v>35425</v>
      </c>
      <c r="AY4" s="5"/>
      <c r="AZ4" s="6">
        <f t="shared" ca="1" si="11"/>
        <v>5</v>
      </c>
      <c r="BA4" s="7">
        <f t="shared" ca="1" si="12"/>
        <v>4</v>
      </c>
      <c r="BB4" s="8">
        <f t="shared" ca="1" si="13"/>
        <v>5</v>
      </c>
      <c r="BC4" s="5"/>
      <c r="BD4" s="6">
        <f t="shared" ca="1" si="14"/>
        <v>0</v>
      </c>
      <c r="BE4" s="7">
        <f t="shared" ca="1" si="15"/>
        <v>6</v>
      </c>
      <c r="BF4" s="8">
        <f t="shared" ca="1" si="16"/>
        <v>5</v>
      </c>
      <c r="BH4" s="6">
        <f t="shared" ca="1" si="17"/>
        <v>0</v>
      </c>
      <c r="BI4" s="6">
        <f t="shared" ca="1" si="18"/>
        <v>3</v>
      </c>
      <c r="BJ4" s="6">
        <f t="shared" ca="1" si="19"/>
        <v>5</v>
      </c>
      <c r="BK4" s="6">
        <f t="shared" ca="1" si="20"/>
        <v>4</v>
      </c>
      <c r="BL4" s="6">
        <f t="shared" ca="1" si="21"/>
        <v>2</v>
      </c>
      <c r="BM4" s="6">
        <f t="shared" ca="1" si="22"/>
        <v>5</v>
      </c>
      <c r="BO4" s="6">
        <f t="shared" ca="1" si="23"/>
        <v>5</v>
      </c>
      <c r="BP4" s="6">
        <f t="shared" ca="1" si="24"/>
        <v>4</v>
      </c>
      <c r="BQ4" s="6">
        <f t="shared" ca="1" si="25"/>
        <v>5</v>
      </c>
      <c r="BR4" s="5"/>
      <c r="BS4" s="6">
        <f t="shared" ca="1" si="26"/>
        <v>0</v>
      </c>
      <c r="BT4" s="6">
        <f t="shared" ca="1" si="27"/>
        <v>6</v>
      </c>
      <c r="BU4" s="6">
        <f t="shared" ca="1" si="28"/>
        <v>5</v>
      </c>
      <c r="CR4" s="10">
        <f t="shared" ca="1" si="29"/>
        <v>0.68957935765965417</v>
      </c>
      <c r="CS4" s="11">
        <f t="shared" ca="1" si="30"/>
        <v>5</v>
      </c>
      <c r="CT4" s="5"/>
      <c r="CU4" s="5">
        <v>4</v>
      </c>
      <c r="CV4" s="1">
        <v>4</v>
      </c>
      <c r="CW4" s="1">
        <v>0</v>
      </c>
      <c r="CX4" s="5"/>
      <c r="CY4" s="10">
        <f t="shared" ca="1" si="31"/>
        <v>0.63754506541345102</v>
      </c>
      <c r="CZ4" s="11">
        <f t="shared" ca="1" si="32"/>
        <v>33</v>
      </c>
      <c r="DA4" s="5"/>
      <c r="DB4" s="5">
        <v>4</v>
      </c>
      <c r="DC4" s="1">
        <v>1</v>
      </c>
      <c r="DD4" s="1">
        <v>4</v>
      </c>
      <c r="DF4" s="10">
        <f t="shared" ca="1" si="33"/>
        <v>0.47129114005148842</v>
      </c>
      <c r="DG4" s="11">
        <f t="shared" ca="1" si="34"/>
        <v>46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19" t="str">
        <f ca="1">AJ1&amp;AK1&amp;AL1&amp;AM1</f>
        <v>7.79×41＝</v>
      </c>
      <c r="C5" s="120"/>
      <c r="D5" s="120"/>
      <c r="E5" s="120"/>
      <c r="F5" s="120"/>
      <c r="G5" s="117">
        <f ca="1">AN1</f>
        <v>319.39</v>
      </c>
      <c r="H5" s="117"/>
      <c r="I5" s="118"/>
      <c r="J5" s="22"/>
      <c r="K5" s="21"/>
      <c r="L5" s="119" t="str">
        <f ca="1">AJ2&amp;AK2&amp;AL2&amp;AM2</f>
        <v>8.36×64＝</v>
      </c>
      <c r="M5" s="120"/>
      <c r="N5" s="120"/>
      <c r="O5" s="120"/>
      <c r="P5" s="120"/>
      <c r="Q5" s="117">
        <f ca="1">AN2</f>
        <v>535.04</v>
      </c>
      <c r="R5" s="117"/>
      <c r="S5" s="118"/>
      <c r="T5" s="22"/>
      <c r="U5" s="21"/>
      <c r="V5" s="119" t="str">
        <f ca="1">AJ3&amp;AK3&amp;AL3&amp;AM3</f>
        <v>9.93×98＝</v>
      </c>
      <c r="W5" s="120"/>
      <c r="X5" s="120"/>
      <c r="Y5" s="120"/>
      <c r="Z5" s="120"/>
      <c r="AA5" s="117">
        <f ca="1">AN3</f>
        <v>973.14</v>
      </c>
      <c r="AB5" s="117"/>
      <c r="AC5" s="118"/>
      <c r="AD5" s="23"/>
      <c r="AG5" s="3" t="str">
        <f t="shared" ca="1" si="0"/>
        <v>D</v>
      </c>
      <c r="AH5" s="3"/>
      <c r="AI5" s="5" t="s">
        <v>7</v>
      </c>
      <c r="AJ5" s="6">
        <f t="shared" ca="1" si="1"/>
        <v>3.81</v>
      </c>
      <c r="AK5" s="6" t="str">
        <f t="shared" si="2"/>
        <v>×</v>
      </c>
      <c r="AL5" s="6">
        <f t="shared" ca="1" si="3"/>
        <v>77</v>
      </c>
      <c r="AM5" s="6" t="str">
        <f t="shared" si="4"/>
        <v>＝</v>
      </c>
      <c r="AN5" s="78">
        <f t="shared" ca="1" si="5"/>
        <v>293.37</v>
      </c>
      <c r="AO5" s="5"/>
      <c r="AP5" s="76">
        <f t="shared" ca="1" si="6"/>
        <v>0.01</v>
      </c>
      <c r="AQ5" s="77">
        <f t="shared" ca="1" si="7"/>
        <v>2</v>
      </c>
      <c r="AS5" s="5" t="s">
        <v>7</v>
      </c>
      <c r="AT5" s="6">
        <f t="shared" ca="1" si="8"/>
        <v>381</v>
      </c>
      <c r="AU5" s="6" t="s">
        <v>1</v>
      </c>
      <c r="AV5" s="6">
        <f t="shared" ca="1" si="9"/>
        <v>77</v>
      </c>
      <c r="AW5" s="6" t="s">
        <v>3</v>
      </c>
      <c r="AX5" s="6">
        <f t="shared" ca="1" si="10"/>
        <v>29337</v>
      </c>
      <c r="AY5" s="5"/>
      <c r="AZ5" s="6">
        <f t="shared" ca="1" si="11"/>
        <v>3</v>
      </c>
      <c r="BA5" s="7">
        <f t="shared" ca="1" si="12"/>
        <v>8</v>
      </c>
      <c r="BB5" s="8">
        <f t="shared" ca="1" si="13"/>
        <v>1</v>
      </c>
      <c r="BC5" s="5"/>
      <c r="BD5" s="6">
        <f t="shared" ca="1" si="14"/>
        <v>0</v>
      </c>
      <c r="BE5" s="7">
        <f t="shared" ca="1" si="15"/>
        <v>7</v>
      </c>
      <c r="BF5" s="8">
        <f t="shared" ca="1" si="16"/>
        <v>7</v>
      </c>
      <c r="BH5" s="6">
        <f t="shared" ca="1" si="17"/>
        <v>0</v>
      </c>
      <c r="BI5" s="6">
        <f t="shared" ca="1" si="18"/>
        <v>2</v>
      </c>
      <c r="BJ5" s="6">
        <f t="shared" ca="1" si="19"/>
        <v>9</v>
      </c>
      <c r="BK5" s="6">
        <f t="shared" ca="1" si="20"/>
        <v>3</v>
      </c>
      <c r="BL5" s="6">
        <f t="shared" ca="1" si="21"/>
        <v>3</v>
      </c>
      <c r="BM5" s="6">
        <f t="shared" ca="1" si="22"/>
        <v>7</v>
      </c>
      <c r="BO5" s="6">
        <f t="shared" ca="1" si="23"/>
        <v>3</v>
      </c>
      <c r="BP5" s="6">
        <f t="shared" ca="1" si="24"/>
        <v>8</v>
      </c>
      <c r="BQ5" s="6">
        <f t="shared" ca="1" si="25"/>
        <v>1</v>
      </c>
      <c r="BR5" s="5"/>
      <c r="BS5" s="6">
        <f t="shared" ca="1" si="26"/>
        <v>0</v>
      </c>
      <c r="BT5" s="6">
        <f t="shared" ca="1" si="27"/>
        <v>7</v>
      </c>
      <c r="BU5" s="6">
        <f t="shared" ca="1" si="28"/>
        <v>7</v>
      </c>
      <c r="CR5" s="10">
        <f t="shared" ca="1" si="29"/>
        <v>0.78382926508316864</v>
      </c>
      <c r="CS5" s="11">
        <f t="shared" ca="1" si="30"/>
        <v>3</v>
      </c>
      <c r="CT5" s="5"/>
      <c r="CU5" s="5">
        <v>5</v>
      </c>
      <c r="CV5" s="1">
        <v>5</v>
      </c>
      <c r="CW5" s="1">
        <v>0</v>
      </c>
      <c r="CX5" s="5"/>
      <c r="CY5" s="10">
        <f t="shared" ca="1" si="31"/>
        <v>0.16078391262061875</v>
      </c>
      <c r="CZ5" s="11">
        <f t="shared" ca="1" si="32"/>
        <v>70</v>
      </c>
      <c r="DA5" s="5"/>
      <c r="DB5" s="5">
        <v>5</v>
      </c>
      <c r="DC5" s="1">
        <v>1</v>
      </c>
      <c r="DD5" s="1">
        <v>5</v>
      </c>
      <c r="DF5" s="10">
        <f t="shared" ca="1" si="33"/>
        <v>0.86054495421031829</v>
      </c>
      <c r="DG5" s="11">
        <f t="shared" ca="1" si="34"/>
        <v>8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D</v>
      </c>
      <c r="AH6" s="3"/>
      <c r="AI6" s="5" t="s">
        <v>8</v>
      </c>
      <c r="AJ6" s="6">
        <f t="shared" ca="1" si="1"/>
        <v>9.76</v>
      </c>
      <c r="AK6" s="6" t="str">
        <f t="shared" si="2"/>
        <v>×</v>
      </c>
      <c r="AL6" s="6">
        <f t="shared" ca="1" si="3"/>
        <v>85</v>
      </c>
      <c r="AM6" s="6" t="str">
        <f t="shared" si="4"/>
        <v>＝</v>
      </c>
      <c r="AN6" s="78">
        <f t="shared" ca="1" si="5"/>
        <v>829.6</v>
      </c>
      <c r="AO6" s="5"/>
      <c r="AP6" s="76">
        <f t="shared" ca="1" si="6"/>
        <v>0.01</v>
      </c>
      <c r="AQ6" s="77">
        <f t="shared" ca="1" si="7"/>
        <v>2</v>
      </c>
      <c r="AS6" s="5" t="s">
        <v>8</v>
      </c>
      <c r="AT6" s="6">
        <f t="shared" ca="1" si="8"/>
        <v>976</v>
      </c>
      <c r="AU6" s="6" t="s">
        <v>1</v>
      </c>
      <c r="AV6" s="6">
        <f t="shared" ca="1" si="9"/>
        <v>85</v>
      </c>
      <c r="AW6" s="6" t="s">
        <v>3</v>
      </c>
      <c r="AX6" s="6">
        <f t="shared" ca="1" si="10"/>
        <v>82960</v>
      </c>
      <c r="AY6" s="5"/>
      <c r="AZ6" s="6">
        <f t="shared" ca="1" si="11"/>
        <v>9</v>
      </c>
      <c r="BA6" s="7">
        <f t="shared" ca="1" si="12"/>
        <v>7</v>
      </c>
      <c r="BB6" s="8">
        <f t="shared" ca="1" si="13"/>
        <v>6</v>
      </c>
      <c r="BC6" s="5"/>
      <c r="BD6" s="6">
        <f t="shared" ca="1" si="14"/>
        <v>0</v>
      </c>
      <c r="BE6" s="7">
        <f t="shared" ca="1" si="15"/>
        <v>8</v>
      </c>
      <c r="BF6" s="8">
        <f t="shared" ca="1" si="16"/>
        <v>5</v>
      </c>
      <c r="BH6" s="6">
        <f t="shared" ca="1" si="17"/>
        <v>0</v>
      </c>
      <c r="BI6" s="6">
        <f t="shared" ca="1" si="18"/>
        <v>8</v>
      </c>
      <c r="BJ6" s="6">
        <f t="shared" ca="1" si="19"/>
        <v>2</v>
      </c>
      <c r="BK6" s="6">
        <f t="shared" ca="1" si="20"/>
        <v>9</v>
      </c>
      <c r="BL6" s="6">
        <f t="shared" ca="1" si="21"/>
        <v>6</v>
      </c>
      <c r="BM6" s="6">
        <f t="shared" ca="1" si="22"/>
        <v>0</v>
      </c>
      <c r="BO6" s="6">
        <f t="shared" ca="1" si="23"/>
        <v>9</v>
      </c>
      <c r="BP6" s="6">
        <f t="shared" ca="1" si="24"/>
        <v>7</v>
      </c>
      <c r="BQ6" s="6">
        <f t="shared" ca="1" si="25"/>
        <v>6</v>
      </c>
      <c r="BR6" s="5"/>
      <c r="BS6" s="6">
        <f t="shared" ca="1" si="26"/>
        <v>0</v>
      </c>
      <c r="BT6" s="6">
        <f t="shared" ca="1" si="27"/>
        <v>8</v>
      </c>
      <c r="BU6" s="6">
        <f t="shared" ca="1" si="28"/>
        <v>5</v>
      </c>
      <c r="CR6" s="10">
        <f t="shared" ca="1" si="29"/>
        <v>0.54047128681553669</v>
      </c>
      <c r="CS6" s="11">
        <f t="shared" ca="1" si="30"/>
        <v>9</v>
      </c>
      <c r="CT6" s="5"/>
      <c r="CU6" s="5">
        <v>6</v>
      </c>
      <c r="CV6" s="1">
        <v>6</v>
      </c>
      <c r="CW6" s="1">
        <v>0</v>
      </c>
      <c r="CX6" s="5"/>
      <c r="CY6" s="10">
        <f t="shared" ca="1" si="31"/>
        <v>0.28591924936677549</v>
      </c>
      <c r="CZ6" s="11">
        <f t="shared" ca="1" si="32"/>
        <v>62</v>
      </c>
      <c r="DA6" s="5"/>
      <c r="DB6" s="5">
        <v>6</v>
      </c>
      <c r="DC6" s="1">
        <v>1</v>
      </c>
      <c r="DD6" s="1">
        <v>6</v>
      </c>
      <c r="DF6" s="10">
        <f t="shared" ca="1" si="33"/>
        <v>0.3543388860188057</v>
      </c>
      <c r="DG6" s="11">
        <f t="shared" ca="1" si="34"/>
        <v>56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108"/>
      <c r="E7" s="109">
        <f ca="1">$AZ1</f>
        <v>7</v>
      </c>
      <c r="F7" s="109" t="str">
        <f ca="1">IF(AQ1=2,".",)</f>
        <v>.</v>
      </c>
      <c r="G7" s="109">
        <f ca="1">$BA1</f>
        <v>7</v>
      </c>
      <c r="H7" s="109">
        <f ca="1">IF(AQ1=1,".",)</f>
        <v>0</v>
      </c>
      <c r="I7" s="109">
        <f ca="1">$BB1</f>
        <v>9</v>
      </c>
      <c r="J7" s="23"/>
      <c r="K7" s="26"/>
      <c r="L7" s="27"/>
      <c r="M7" s="27"/>
      <c r="N7" s="108"/>
      <c r="O7" s="109">
        <f ca="1">$AZ2</f>
        <v>8</v>
      </c>
      <c r="P7" s="109" t="str">
        <f ca="1">IF(AQ2=2,".",)</f>
        <v>.</v>
      </c>
      <c r="Q7" s="109">
        <f ca="1">$BA2</f>
        <v>3</v>
      </c>
      <c r="R7" s="109">
        <f ca="1">IF(AQ2=1,".",)</f>
        <v>0</v>
      </c>
      <c r="S7" s="109">
        <f ca="1">$BB2</f>
        <v>6</v>
      </c>
      <c r="T7" s="23"/>
      <c r="U7" s="26"/>
      <c r="V7" s="27"/>
      <c r="W7" s="27"/>
      <c r="X7" s="108"/>
      <c r="Y7" s="109">
        <f ca="1">$AZ3</f>
        <v>9</v>
      </c>
      <c r="Z7" s="109" t="str">
        <f ca="1">IF(AQ3=2,".",)</f>
        <v>.</v>
      </c>
      <c r="AA7" s="109">
        <f ca="1">$BA3</f>
        <v>9</v>
      </c>
      <c r="AB7" s="109">
        <f ca="1">IF(AQ3=1,".",)</f>
        <v>0</v>
      </c>
      <c r="AC7" s="109">
        <f ca="1">$BB3</f>
        <v>3</v>
      </c>
      <c r="AD7" s="23"/>
      <c r="AG7" s="3" t="str">
        <f t="shared" ca="1" si="0"/>
        <v>D</v>
      </c>
      <c r="AH7" s="3"/>
      <c r="AI7" s="5" t="s">
        <v>9</v>
      </c>
      <c r="AJ7" s="6">
        <f t="shared" ca="1" si="1"/>
        <v>2.4300000000000002</v>
      </c>
      <c r="AK7" s="6" t="str">
        <f t="shared" si="2"/>
        <v>×</v>
      </c>
      <c r="AL7" s="6">
        <f t="shared" ca="1" si="3"/>
        <v>82</v>
      </c>
      <c r="AM7" s="6" t="str">
        <f t="shared" si="4"/>
        <v>＝</v>
      </c>
      <c r="AN7" s="78">
        <f t="shared" ca="1" si="5"/>
        <v>199.26</v>
      </c>
      <c r="AO7" s="5"/>
      <c r="AP7" s="76">
        <f t="shared" ca="1" si="6"/>
        <v>0.01</v>
      </c>
      <c r="AQ7" s="77">
        <f t="shared" ca="1" si="7"/>
        <v>2</v>
      </c>
      <c r="AS7" s="5" t="s">
        <v>9</v>
      </c>
      <c r="AT7" s="6">
        <f t="shared" ca="1" si="8"/>
        <v>243</v>
      </c>
      <c r="AU7" s="6" t="s">
        <v>1</v>
      </c>
      <c r="AV7" s="6">
        <f t="shared" ca="1" si="9"/>
        <v>82</v>
      </c>
      <c r="AW7" s="6" t="s">
        <v>3</v>
      </c>
      <c r="AX7" s="6">
        <f t="shared" ca="1" si="10"/>
        <v>19926</v>
      </c>
      <c r="AY7" s="5"/>
      <c r="AZ7" s="6">
        <f t="shared" ca="1" si="11"/>
        <v>2</v>
      </c>
      <c r="BA7" s="7">
        <f t="shared" ca="1" si="12"/>
        <v>4</v>
      </c>
      <c r="BB7" s="8">
        <f t="shared" ca="1" si="13"/>
        <v>3</v>
      </c>
      <c r="BC7" s="5"/>
      <c r="BD7" s="6">
        <f t="shared" ca="1" si="14"/>
        <v>0</v>
      </c>
      <c r="BE7" s="7">
        <f t="shared" ca="1" si="15"/>
        <v>8</v>
      </c>
      <c r="BF7" s="8">
        <f t="shared" ca="1" si="16"/>
        <v>2</v>
      </c>
      <c r="BH7" s="6">
        <f t="shared" ca="1" si="17"/>
        <v>0</v>
      </c>
      <c r="BI7" s="6">
        <f t="shared" ca="1" si="18"/>
        <v>1</v>
      </c>
      <c r="BJ7" s="6">
        <f t="shared" ca="1" si="19"/>
        <v>9</v>
      </c>
      <c r="BK7" s="6">
        <f t="shared" ca="1" si="20"/>
        <v>9</v>
      </c>
      <c r="BL7" s="6">
        <f t="shared" ca="1" si="21"/>
        <v>2</v>
      </c>
      <c r="BM7" s="6">
        <f t="shared" ca="1" si="22"/>
        <v>6</v>
      </c>
      <c r="BO7" s="6">
        <f t="shared" ca="1" si="23"/>
        <v>2</v>
      </c>
      <c r="BP7" s="6">
        <f t="shared" ca="1" si="24"/>
        <v>4</v>
      </c>
      <c r="BQ7" s="6">
        <f t="shared" ca="1" si="25"/>
        <v>3</v>
      </c>
      <c r="BR7" s="5"/>
      <c r="BS7" s="6">
        <f t="shared" ca="1" si="26"/>
        <v>0</v>
      </c>
      <c r="BT7" s="6">
        <f t="shared" ca="1" si="27"/>
        <v>8</v>
      </c>
      <c r="BU7" s="6">
        <f t="shared" ca="1" si="28"/>
        <v>2</v>
      </c>
      <c r="CR7" s="10">
        <f t="shared" ca="1" si="29"/>
        <v>0.46368213303721639</v>
      </c>
      <c r="CS7" s="11">
        <f t="shared" ca="1" si="30"/>
        <v>11</v>
      </c>
      <c r="CT7" s="5"/>
      <c r="CU7" s="5">
        <v>7</v>
      </c>
      <c r="CV7" s="1">
        <v>7</v>
      </c>
      <c r="CW7" s="1">
        <v>0</v>
      </c>
      <c r="CX7" s="5"/>
      <c r="CY7" s="10">
        <f t="shared" ca="1" si="31"/>
        <v>0.62259369287851352</v>
      </c>
      <c r="CZ7" s="11">
        <f t="shared" ca="1" si="32"/>
        <v>35</v>
      </c>
      <c r="DA7" s="5"/>
      <c r="DB7" s="5">
        <v>7</v>
      </c>
      <c r="DC7" s="1">
        <v>1</v>
      </c>
      <c r="DD7" s="1">
        <v>7</v>
      </c>
      <c r="DF7" s="10">
        <f t="shared" ca="1" si="33"/>
        <v>0.67513012324180321</v>
      </c>
      <c r="DG7" s="11">
        <f t="shared" ca="1" si="34"/>
        <v>23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0"/>
      <c r="C8" s="30"/>
      <c r="D8" s="110" t="s">
        <v>1</v>
      </c>
      <c r="E8" s="109"/>
      <c r="F8" s="109"/>
      <c r="G8" s="109">
        <f ca="1">$BE1</f>
        <v>4</v>
      </c>
      <c r="H8" s="109"/>
      <c r="I8" s="109">
        <f ca="1">$BF1</f>
        <v>1</v>
      </c>
      <c r="J8" s="23"/>
      <c r="K8" s="26"/>
      <c r="L8" s="30"/>
      <c r="M8" s="30"/>
      <c r="N8" s="110" t="s">
        <v>1</v>
      </c>
      <c r="O8" s="109"/>
      <c r="P8" s="109"/>
      <c r="Q8" s="109">
        <f ca="1">$BE2</f>
        <v>6</v>
      </c>
      <c r="R8" s="109"/>
      <c r="S8" s="109">
        <f ca="1">$BF2</f>
        <v>4</v>
      </c>
      <c r="T8" s="23"/>
      <c r="U8" s="26"/>
      <c r="V8" s="30"/>
      <c r="W8" s="30"/>
      <c r="X8" s="110" t="s">
        <v>1</v>
      </c>
      <c r="Y8" s="109"/>
      <c r="Z8" s="109"/>
      <c r="AA8" s="109">
        <f ca="1">$BE3</f>
        <v>9</v>
      </c>
      <c r="AB8" s="109"/>
      <c r="AC8" s="109">
        <f ca="1">$BF3</f>
        <v>8</v>
      </c>
      <c r="AD8" s="23"/>
      <c r="AG8" s="3" t="str">
        <f t="shared" ca="1" si="0"/>
        <v>D</v>
      </c>
      <c r="AH8" s="3"/>
      <c r="AI8" s="5" t="s">
        <v>10</v>
      </c>
      <c r="AJ8" s="6">
        <f t="shared" ca="1" si="1"/>
        <v>1.93</v>
      </c>
      <c r="AK8" s="6" t="str">
        <f t="shared" si="2"/>
        <v>×</v>
      </c>
      <c r="AL8" s="6">
        <f t="shared" ca="1" si="3"/>
        <v>76</v>
      </c>
      <c r="AM8" s="6" t="str">
        <f t="shared" si="4"/>
        <v>＝</v>
      </c>
      <c r="AN8" s="78">
        <f t="shared" ca="1" si="5"/>
        <v>146.68</v>
      </c>
      <c r="AO8" s="5"/>
      <c r="AP8" s="76">
        <f t="shared" ca="1" si="6"/>
        <v>0.01</v>
      </c>
      <c r="AQ8" s="77">
        <f t="shared" ca="1" si="7"/>
        <v>2</v>
      </c>
      <c r="AS8" s="5" t="s">
        <v>10</v>
      </c>
      <c r="AT8" s="6">
        <f t="shared" ca="1" si="8"/>
        <v>193</v>
      </c>
      <c r="AU8" s="6" t="s">
        <v>1</v>
      </c>
      <c r="AV8" s="6">
        <f t="shared" ca="1" si="9"/>
        <v>76</v>
      </c>
      <c r="AW8" s="6" t="s">
        <v>3</v>
      </c>
      <c r="AX8" s="6">
        <f t="shared" ca="1" si="10"/>
        <v>14668</v>
      </c>
      <c r="AY8" s="5"/>
      <c r="AZ8" s="6">
        <f t="shared" ca="1" si="11"/>
        <v>1</v>
      </c>
      <c r="BA8" s="7">
        <f t="shared" ca="1" si="12"/>
        <v>9</v>
      </c>
      <c r="BB8" s="8">
        <f t="shared" ca="1" si="13"/>
        <v>3</v>
      </c>
      <c r="BC8" s="5"/>
      <c r="BD8" s="6">
        <f t="shared" ca="1" si="14"/>
        <v>0</v>
      </c>
      <c r="BE8" s="7">
        <f t="shared" ca="1" si="15"/>
        <v>7</v>
      </c>
      <c r="BF8" s="8">
        <f t="shared" ca="1" si="16"/>
        <v>6</v>
      </c>
      <c r="BH8" s="6">
        <f t="shared" ca="1" si="17"/>
        <v>0</v>
      </c>
      <c r="BI8" s="6">
        <f t="shared" ca="1" si="18"/>
        <v>1</v>
      </c>
      <c r="BJ8" s="6">
        <f t="shared" ca="1" si="19"/>
        <v>4</v>
      </c>
      <c r="BK8" s="6">
        <f t="shared" ca="1" si="20"/>
        <v>6</v>
      </c>
      <c r="BL8" s="6">
        <f t="shared" ca="1" si="21"/>
        <v>6</v>
      </c>
      <c r="BM8" s="6">
        <f t="shared" ca="1" si="22"/>
        <v>8</v>
      </c>
      <c r="BO8" s="6">
        <f t="shared" ca="1" si="23"/>
        <v>1</v>
      </c>
      <c r="BP8" s="6">
        <f t="shared" ca="1" si="24"/>
        <v>9</v>
      </c>
      <c r="BQ8" s="6">
        <f t="shared" ca="1" si="25"/>
        <v>3</v>
      </c>
      <c r="BR8" s="5"/>
      <c r="BS8" s="6">
        <f t="shared" ca="1" si="26"/>
        <v>0</v>
      </c>
      <c r="BT8" s="6">
        <f t="shared" ca="1" si="27"/>
        <v>7</v>
      </c>
      <c r="BU8" s="6">
        <f t="shared" ca="1" si="28"/>
        <v>6</v>
      </c>
      <c r="CR8" s="10">
        <f t="shared" ca="1" si="29"/>
        <v>0.94765730901031442</v>
      </c>
      <c r="CS8" s="11">
        <f t="shared" ca="1" si="30"/>
        <v>1</v>
      </c>
      <c r="CT8" s="5"/>
      <c r="CU8" s="5">
        <v>8</v>
      </c>
      <c r="CV8" s="1">
        <v>8</v>
      </c>
      <c r="CW8" s="1">
        <v>0</v>
      </c>
      <c r="CX8" s="5"/>
      <c r="CY8" s="10">
        <f t="shared" ca="1" si="31"/>
        <v>5.1310514776353844E-2</v>
      </c>
      <c r="CZ8" s="11">
        <f t="shared" ca="1" si="32"/>
        <v>79</v>
      </c>
      <c r="DA8" s="5"/>
      <c r="DB8" s="5">
        <v>8</v>
      </c>
      <c r="DC8" s="1">
        <v>1</v>
      </c>
      <c r="DD8" s="1">
        <v>8</v>
      </c>
      <c r="DF8" s="10">
        <f t="shared" ca="1" si="33"/>
        <v>0.65156405449465926</v>
      </c>
      <c r="DG8" s="11">
        <f t="shared" ca="1" si="34"/>
        <v>27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26"/>
      <c r="B9" s="38"/>
      <c r="C9" s="38"/>
      <c r="D9" s="109"/>
      <c r="E9" s="109"/>
      <c r="F9" s="109"/>
      <c r="G9" s="109"/>
      <c r="H9" s="109"/>
      <c r="I9" s="109"/>
      <c r="J9" s="23"/>
      <c r="K9" s="26"/>
      <c r="L9" s="38"/>
      <c r="M9" s="38"/>
      <c r="N9" s="109"/>
      <c r="O9" s="109"/>
      <c r="P9" s="109"/>
      <c r="Q9" s="109"/>
      <c r="R9" s="109"/>
      <c r="S9" s="109"/>
      <c r="T9" s="23"/>
      <c r="U9" s="26"/>
      <c r="V9" s="38"/>
      <c r="W9" s="38"/>
      <c r="X9" s="109"/>
      <c r="Y9" s="109"/>
      <c r="Z9" s="109"/>
      <c r="AA9" s="109"/>
      <c r="AB9" s="109"/>
      <c r="AC9" s="109"/>
      <c r="AD9" s="23"/>
      <c r="AG9" s="3" t="str">
        <f t="shared" ca="1" si="0"/>
        <v>D</v>
      </c>
      <c r="AH9" s="3"/>
      <c r="AI9" s="5" t="s">
        <v>11</v>
      </c>
      <c r="AJ9" s="6">
        <f t="shared" ca="1" si="1"/>
        <v>2.72</v>
      </c>
      <c r="AK9" s="6" t="str">
        <f t="shared" si="2"/>
        <v>×</v>
      </c>
      <c r="AL9" s="6">
        <f t="shared" ca="1" si="3"/>
        <v>21</v>
      </c>
      <c r="AM9" s="6" t="str">
        <f t="shared" si="4"/>
        <v>＝</v>
      </c>
      <c r="AN9" s="78">
        <f t="shared" ca="1" si="5"/>
        <v>57.120000000000005</v>
      </c>
      <c r="AO9" s="5"/>
      <c r="AP9" s="76">
        <f t="shared" ca="1" si="6"/>
        <v>0.01</v>
      </c>
      <c r="AQ9" s="77">
        <f t="shared" ca="1" si="7"/>
        <v>2</v>
      </c>
      <c r="AS9" s="5" t="s">
        <v>11</v>
      </c>
      <c r="AT9" s="6">
        <f t="shared" ca="1" si="8"/>
        <v>272</v>
      </c>
      <c r="AU9" s="6" t="s">
        <v>1</v>
      </c>
      <c r="AV9" s="6">
        <f t="shared" ca="1" si="9"/>
        <v>21</v>
      </c>
      <c r="AW9" s="6" t="s">
        <v>3</v>
      </c>
      <c r="AX9" s="6">
        <f t="shared" ca="1" si="10"/>
        <v>5712</v>
      </c>
      <c r="AY9" s="5"/>
      <c r="AZ9" s="6">
        <f t="shared" ca="1" si="11"/>
        <v>2</v>
      </c>
      <c r="BA9" s="7">
        <f t="shared" ca="1" si="12"/>
        <v>7</v>
      </c>
      <c r="BB9" s="8">
        <f t="shared" ca="1" si="13"/>
        <v>2</v>
      </c>
      <c r="BC9" s="5"/>
      <c r="BD9" s="6">
        <f t="shared" ca="1" si="14"/>
        <v>0</v>
      </c>
      <c r="BE9" s="7">
        <f t="shared" ca="1" si="15"/>
        <v>2</v>
      </c>
      <c r="BF9" s="8">
        <f t="shared" ca="1" si="16"/>
        <v>1</v>
      </c>
      <c r="BH9" s="6">
        <f t="shared" ca="1" si="17"/>
        <v>0</v>
      </c>
      <c r="BI9" s="6">
        <f t="shared" ca="1" si="18"/>
        <v>0</v>
      </c>
      <c r="BJ9" s="6">
        <f t="shared" ca="1" si="19"/>
        <v>5</v>
      </c>
      <c r="BK9" s="6">
        <f t="shared" ca="1" si="20"/>
        <v>7</v>
      </c>
      <c r="BL9" s="6">
        <f t="shared" ca="1" si="21"/>
        <v>1</v>
      </c>
      <c r="BM9" s="6">
        <f t="shared" ca="1" si="22"/>
        <v>2</v>
      </c>
      <c r="BO9" s="6">
        <f t="shared" ca="1" si="23"/>
        <v>2</v>
      </c>
      <c r="BP9" s="6">
        <f t="shared" ca="1" si="24"/>
        <v>7</v>
      </c>
      <c r="BQ9" s="6">
        <f t="shared" ca="1" si="25"/>
        <v>2</v>
      </c>
      <c r="BR9" s="5"/>
      <c r="BS9" s="6">
        <f t="shared" ca="1" si="26"/>
        <v>0</v>
      </c>
      <c r="BT9" s="6">
        <f t="shared" ca="1" si="27"/>
        <v>2</v>
      </c>
      <c r="BU9" s="6">
        <f t="shared" ca="1" si="28"/>
        <v>1</v>
      </c>
      <c r="CR9" s="10">
        <f t="shared" ca="1" si="29"/>
        <v>0.80778937901118875</v>
      </c>
      <c r="CS9" s="11">
        <f t="shared" ca="1" si="30"/>
        <v>2</v>
      </c>
      <c r="CT9" s="5"/>
      <c r="CU9" s="5">
        <v>9</v>
      </c>
      <c r="CV9" s="1">
        <v>9</v>
      </c>
      <c r="CW9" s="1">
        <v>0</v>
      </c>
      <c r="CX9" s="5"/>
      <c r="CY9" s="10">
        <f t="shared" ca="1" si="31"/>
        <v>0.3471881733832386</v>
      </c>
      <c r="CZ9" s="11">
        <f t="shared" ca="1" si="32"/>
        <v>56</v>
      </c>
      <c r="DA9" s="5"/>
      <c r="DB9" s="5">
        <v>9</v>
      </c>
      <c r="DC9" s="1">
        <v>1</v>
      </c>
      <c r="DD9" s="1">
        <v>9</v>
      </c>
      <c r="DF9" s="10">
        <f t="shared" ca="1" si="33"/>
        <v>0.84894127375809758</v>
      </c>
      <c r="DG9" s="11">
        <f t="shared" ca="1" si="34"/>
        <v>12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26"/>
      <c r="B10" s="38"/>
      <c r="C10" s="38"/>
      <c r="D10" s="38"/>
      <c r="E10" s="38"/>
      <c r="F10" s="38"/>
      <c r="G10" s="38"/>
      <c r="H10" s="38"/>
      <c r="I10" s="38"/>
      <c r="J10" s="23"/>
      <c r="K10" s="26"/>
      <c r="L10" s="38"/>
      <c r="M10" s="38"/>
      <c r="N10" s="38"/>
      <c r="O10" s="38"/>
      <c r="P10" s="38"/>
      <c r="Q10" s="38"/>
      <c r="R10" s="38"/>
      <c r="S10" s="38"/>
      <c r="T10" s="23"/>
      <c r="U10" s="26"/>
      <c r="V10" s="38"/>
      <c r="W10" s="38"/>
      <c r="X10" s="38"/>
      <c r="Y10" s="38"/>
      <c r="Z10" s="38"/>
      <c r="AA10" s="38"/>
      <c r="AB10" s="38"/>
      <c r="AC10" s="38"/>
      <c r="AD10" s="23"/>
      <c r="BB10" s="39" t="s">
        <v>40</v>
      </c>
      <c r="BF10" s="39" t="s">
        <v>40</v>
      </c>
      <c r="CR10" s="10">
        <f t="shared" ca="1" si="29"/>
        <v>0.2617715634649902</v>
      </c>
      <c r="CS10" s="11">
        <f t="shared" ca="1" si="30"/>
        <v>15</v>
      </c>
      <c r="CT10" s="5"/>
      <c r="CU10" s="5">
        <v>10</v>
      </c>
      <c r="CV10" s="1">
        <v>1</v>
      </c>
      <c r="CW10" s="1">
        <v>0</v>
      </c>
      <c r="CX10" s="5"/>
      <c r="CY10" s="10">
        <f t="shared" ca="1" si="31"/>
        <v>0.20555884082428533</v>
      </c>
      <c r="CZ10" s="11">
        <f t="shared" ca="1" si="32"/>
        <v>67</v>
      </c>
      <c r="DA10" s="5"/>
      <c r="DB10" s="5">
        <v>10</v>
      </c>
      <c r="DC10" s="1">
        <v>2</v>
      </c>
      <c r="DD10" s="1">
        <v>1</v>
      </c>
      <c r="DF10" s="10">
        <f t="shared" ca="1" si="33"/>
        <v>1.0638905815430921E-2</v>
      </c>
      <c r="DG10" s="11">
        <f t="shared" ca="1" si="34"/>
        <v>89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26"/>
      <c r="B11" s="38"/>
      <c r="C11" s="38"/>
      <c r="D11" s="38"/>
      <c r="E11" s="38"/>
      <c r="F11" s="38"/>
      <c r="G11" s="38"/>
      <c r="H11" s="38"/>
      <c r="I11" s="38"/>
      <c r="J11" s="23"/>
      <c r="K11" s="26"/>
      <c r="L11" s="38"/>
      <c r="M11" s="38"/>
      <c r="N11" s="38"/>
      <c r="O11" s="38"/>
      <c r="P11" s="38"/>
      <c r="Q11" s="38"/>
      <c r="R11" s="38"/>
      <c r="S11" s="38"/>
      <c r="T11" s="23"/>
      <c r="U11" s="26"/>
      <c r="V11" s="38"/>
      <c r="W11" s="38"/>
      <c r="X11" s="38"/>
      <c r="Y11" s="38"/>
      <c r="Z11" s="38"/>
      <c r="AA11" s="38"/>
      <c r="AB11" s="38"/>
      <c r="AC11" s="38"/>
      <c r="AD11" s="23"/>
      <c r="AN11" s="2">
        <f ca="1">INT(MOD(SIGN(AN1)*AN1/0.01,10))</f>
        <v>8</v>
      </c>
      <c r="CR11" s="10">
        <f t="shared" ca="1" si="29"/>
        <v>0.63705094362314396</v>
      </c>
      <c r="CS11" s="11">
        <f t="shared" ca="1" si="30"/>
        <v>6</v>
      </c>
      <c r="CT11" s="5"/>
      <c r="CU11" s="5">
        <v>11</v>
      </c>
      <c r="CV11" s="1">
        <v>2</v>
      </c>
      <c r="CW11" s="1">
        <v>0</v>
      </c>
      <c r="CX11" s="5"/>
      <c r="CY11" s="10">
        <f t="shared" ca="1" si="31"/>
        <v>0.30732797008924662</v>
      </c>
      <c r="CZ11" s="11">
        <f t="shared" ca="1" si="32"/>
        <v>59</v>
      </c>
      <c r="DA11" s="5"/>
      <c r="DB11" s="5">
        <v>11</v>
      </c>
      <c r="DC11" s="1">
        <v>2</v>
      </c>
      <c r="DD11" s="1">
        <v>2</v>
      </c>
      <c r="DF11" s="10">
        <f t="shared" ca="1" si="33"/>
        <v>0.49581431992122005</v>
      </c>
      <c r="DG11" s="11">
        <f t="shared" ca="1" si="34"/>
        <v>43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38"/>
      <c r="C12" s="38"/>
      <c r="D12" s="38"/>
      <c r="E12" s="38"/>
      <c r="F12" s="38"/>
      <c r="G12" s="38"/>
      <c r="H12" s="38"/>
      <c r="I12" s="38"/>
      <c r="J12" s="23"/>
      <c r="K12" s="26"/>
      <c r="L12" s="38"/>
      <c r="M12" s="38"/>
      <c r="N12" s="38"/>
      <c r="O12" s="38"/>
      <c r="P12" s="38"/>
      <c r="Q12" s="38"/>
      <c r="R12" s="38"/>
      <c r="S12" s="38"/>
      <c r="T12" s="23"/>
      <c r="U12" s="26"/>
      <c r="V12" s="38"/>
      <c r="W12" s="38"/>
      <c r="X12" s="38"/>
      <c r="Y12" s="38"/>
      <c r="Z12" s="38"/>
      <c r="AA12" s="38"/>
      <c r="AB12" s="38"/>
      <c r="AC12" s="38"/>
      <c r="AD12" s="23"/>
      <c r="CR12" s="10">
        <f t="shared" ca="1" si="29"/>
        <v>0.73445945100021492</v>
      </c>
      <c r="CS12" s="11">
        <f t="shared" ca="1" si="30"/>
        <v>4</v>
      </c>
      <c r="CT12" s="5"/>
      <c r="CU12" s="5">
        <v>12</v>
      </c>
      <c r="CV12" s="1">
        <v>3</v>
      </c>
      <c r="CW12" s="1">
        <v>0</v>
      </c>
      <c r="CX12" s="5"/>
      <c r="CY12" s="10">
        <f t="shared" ca="1" si="31"/>
        <v>0.48112300003809094</v>
      </c>
      <c r="CZ12" s="11">
        <f t="shared" ca="1" si="32"/>
        <v>45</v>
      </c>
      <c r="DA12" s="5"/>
      <c r="DB12" s="5">
        <v>12</v>
      </c>
      <c r="DC12" s="1">
        <v>2</v>
      </c>
      <c r="DD12" s="1">
        <v>3</v>
      </c>
      <c r="DF12" s="10">
        <f t="shared" ca="1" si="33"/>
        <v>0.80680420985209933</v>
      </c>
      <c r="DG12" s="11">
        <f t="shared" ca="1" si="34"/>
        <v>16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0"/>
      <c r="B13" s="41"/>
      <c r="C13" s="41"/>
      <c r="D13" s="41"/>
      <c r="E13" s="41"/>
      <c r="F13" s="41"/>
      <c r="G13" s="41"/>
      <c r="H13" s="41"/>
      <c r="I13" s="41"/>
      <c r="J13" s="42"/>
      <c r="K13" s="40"/>
      <c r="L13" s="41"/>
      <c r="M13" s="41"/>
      <c r="N13" s="41"/>
      <c r="O13" s="41"/>
      <c r="P13" s="41"/>
      <c r="Q13" s="41"/>
      <c r="R13" s="41"/>
      <c r="S13" s="41"/>
      <c r="T13" s="42"/>
      <c r="U13" s="40"/>
      <c r="V13" s="41"/>
      <c r="W13" s="43"/>
      <c r="X13" s="43"/>
      <c r="Y13" s="43"/>
      <c r="Z13" s="43"/>
      <c r="AA13" s="43"/>
      <c r="AB13" s="43"/>
      <c r="AC13" s="43"/>
      <c r="AD13" s="44"/>
      <c r="CR13" s="10">
        <f t="shared" ca="1" si="29"/>
        <v>0.30776988583547182</v>
      </c>
      <c r="CS13" s="11">
        <f t="shared" ca="1" si="30"/>
        <v>14</v>
      </c>
      <c r="CT13" s="5"/>
      <c r="CU13" s="5">
        <v>13</v>
      </c>
      <c r="CV13" s="1">
        <v>4</v>
      </c>
      <c r="CW13" s="1">
        <v>0</v>
      </c>
      <c r="CX13" s="5"/>
      <c r="CY13" s="10">
        <f t="shared" ca="1" si="31"/>
        <v>0.13662035010592422</v>
      </c>
      <c r="CZ13" s="11">
        <f t="shared" ca="1" si="32"/>
        <v>72</v>
      </c>
      <c r="DA13" s="5"/>
      <c r="DB13" s="5">
        <v>13</v>
      </c>
      <c r="DC13" s="1">
        <v>2</v>
      </c>
      <c r="DD13" s="1">
        <v>4</v>
      </c>
      <c r="DF13" s="10">
        <f t="shared" ca="1" si="33"/>
        <v>0.22319398325307027</v>
      </c>
      <c r="DG13" s="11">
        <f t="shared" ca="1" si="34"/>
        <v>69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D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D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D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>
        <f t="shared" ca="1" si="29"/>
        <v>0.15412232074190479</v>
      </c>
      <c r="CS14" s="11">
        <f t="shared" ca="1" si="30"/>
        <v>17</v>
      </c>
      <c r="CT14" s="5"/>
      <c r="CU14" s="5">
        <v>14</v>
      </c>
      <c r="CV14" s="1">
        <v>5</v>
      </c>
      <c r="CW14" s="1">
        <v>0</v>
      </c>
      <c r="CX14" s="5"/>
      <c r="CY14" s="10">
        <f t="shared" ca="1" si="31"/>
        <v>0.83014052825135343</v>
      </c>
      <c r="CZ14" s="11">
        <f t="shared" ca="1" si="32"/>
        <v>18</v>
      </c>
      <c r="DA14" s="5"/>
      <c r="DB14" s="5">
        <v>14</v>
      </c>
      <c r="DC14" s="1">
        <v>2</v>
      </c>
      <c r="DD14" s="1">
        <v>5</v>
      </c>
      <c r="DF14" s="10">
        <f t="shared" ca="1" si="33"/>
        <v>0.78883685938878478</v>
      </c>
      <c r="DG14" s="11">
        <f t="shared" ca="1" si="34"/>
        <v>17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19" t="str">
        <f ca="1">AJ4&amp;AK4&amp;AL4&amp;AM4</f>
        <v>5.45×65＝</v>
      </c>
      <c r="C15" s="120"/>
      <c r="D15" s="120"/>
      <c r="E15" s="120"/>
      <c r="F15" s="120"/>
      <c r="G15" s="117">
        <f ca="1">AN4</f>
        <v>354.25</v>
      </c>
      <c r="H15" s="117"/>
      <c r="I15" s="118"/>
      <c r="J15" s="22"/>
      <c r="K15" s="21"/>
      <c r="L15" s="119" t="str">
        <f ca="1">AJ5&amp;AK5&amp;AL5&amp;AM5</f>
        <v>3.81×77＝</v>
      </c>
      <c r="M15" s="120"/>
      <c r="N15" s="120"/>
      <c r="O15" s="120"/>
      <c r="P15" s="120"/>
      <c r="Q15" s="117">
        <f ca="1">AN5</f>
        <v>293.37</v>
      </c>
      <c r="R15" s="117"/>
      <c r="S15" s="118"/>
      <c r="T15" s="22"/>
      <c r="U15" s="21"/>
      <c r="V15" s="119" t="str">
        <f ca="1">AJ6&amp;AK6&amp;AL6&amp;AM6</f>
        <v>9.76×85＝</v>
      </c>
      <c r="W15" s="120"/>
      <c r="X15" s="120"/>
      <c r="Y15" s="120"/>
      <c r="Z15" s="120"/>
      <c r="AA15" s="117">
        <f ca="1">AN6</f>
        <v>829.6</v>
      </c>
      <c r="AB15" s="117"/>
      <c r="AC15" s="118"/>
      <c r="AD15" s="23"/>
      <c r="AN15" s="80"/>
      <c r="AZ15" s="5"/>
      <c r="BA15" s="5"/>
      <c r="BB15" s="5"/>
      <c r="BC15" s="5"/>
      <c r="CR15" s="10">
        <f t="shared" ca="1" si="29"/>
        <v>0.53733875205065884</v>
      </c>
      <c r="CS15" s="11">
        <f t="shared" ca="1" si="30"/>
        <v>10</v>
      </c>
      <c r="CT15" s="5"/>
      <c r="CU15" s="5">
        <v>15</v>
      </c>
      <c r="CV15" s="1">
        <v>6</v>
      </c>
      <c r="CW15" s="1">
        <v>0</v>
      </c>
      <c r="CX15" s="5"/>
      <c r="CY15" s="10">
        <f t="shared" ca="1" si="31"/>
        <v>0.29574905933339057</v>
      </c>
      <c r="CZ15" s="11">
        <f t="shared" ca="1" si="32"/>
        <v>61</v>
      </c>
      <c r="DA15" s="5"/>
      <c r="DB15" s="5">
        <v>15</v>
      </c>
      <c r="DC15" s="1">
        <v>2</v>
      </c>
      <c r="DD15" s="1">
        <v>6</v>
      </c>
      <c r="DF15" s="10">
        <f t="shared" ca="1" si="33"/>
        <v>0.33935508879464538</v>
      </c>
      <c r="DG15" s="11">
        <f t="shared" ca="1" si="34"/>
        <v>59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>
        <f t="shared" ca="1" si="29"/>
        <v>0.42173689038822915</v>
      </c>
      <c r="CS16" s="11">
        <f t="shared" ca="1" si="30"/>
        <v>12</v>
      </c>
      <c r="CT16" s="5"/>
      <c r="CU16" s="5">
        <v>16</v>
      </c>
      <c r="CV16" s="1">
        <v>7</v>
      </c>
      <c r="CW16" s="1">
        <v>0</v>
      </c>
      <c r="CX16" s="5"/>
      <c r="CY16" s="10">
        <f t="shared" ca="1" si="31"/>
        <v>0.44293437702389848</v>
      </c>
      <c r="CZ16" s="11">
        <f t="shared" ca="1" si="32"/>
        <v>50</v>
      </c>
      <c r="DA16" s="5"/>
      <c r="DB16" s="5">
        <v>16</v>
      </c>
      <c r="DC16" s="1">
        <v>2</v>
      </c>
      <c r="DD16" s="1">
        <v>7</v>
      </c>
      <c r="DF16" s="10">
        <f t="shared" ca="1" si="33"/>
        <v>0.6268910746992018</v>
      </c>
      <c r="DG16" s="11">
        <f t="shared" ca="1" si="34"/>
        <v>31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108"/>
      <c r="E17" s="109">
        <f ca="1">$AZ4</f>
        <v>5</v>
      </c>
      <c r="F17" s="109" t="str">
        <f ca="1">IF(AQ4=2,".",)</f>
        <v>.</v>
      </c>
      <c r="G17" s="109">
        <f ca="1">$BA4</f>
        <v>4</v>
      </c>
      <c r="H17" s="109">
        <f ca="1">IF(AQ4=1,".",)</f>
        <v>0</v>
      </c>
      <c r="I17" s="109">
        <f ca="1">$BB4</f>
        <v>5</v>
      </c>
      <c r="J17" s="23"/>
      <c r="K17" s="26"/>
      <c r="L17" s="27"/>
      <c r="M17" s="27"/>
      <c r="N17" s="108"/>
      <c r="O17" s="109">
        <f ca="1">$AZ5</f>
        <v>3</v>
      </c>
      <c r="P17" s="109" t="str">
        <f ca="1">IF(AQ5=2,".",)</f>
        <v>.</v>
      </c>
      <c r="Q17" s="109">
        <f ca="1">$BA5</f>
        <v>8</v>
      </c>
      <c r="R17" s="109">
        <f ca="1">IF(AQ5=1,".",)</f>
        <v>0</v>
      </c>
      <c r="S17" s="109">
        <f ca="1">$BB5</f>
        <v>1</v>
      </c>
      <c r="T17" s="23"/>
      <c r="U17" s="26"/>
      <c r="V17" s="27"/>
      <c r="W17" s="27"/>
      <c r="X17" s="108"/>
      <c r="Y17" s="109">
        <f ca="1">$AZ6</f>
        <v>9</v>
      </c>
      <c r="Z17" s="109" t="str">
        <f ca="1">IF(AQ6=2,".",)</f>
        <v>.</v>
      </c>
      <c r="AA17" s="109">
        <f ca="1">$BA6</f>
        <v>7</v>
      </c>
      <c r="AB17" s="109">
        <f ca="1">IF(AQ6=1,".",)</f>
        <v>0</v>
      </c>
      <c r="AC17" s="109">
        <f ca="1">$BB6</f>
        <v>6</v>
      </c>
      <c r="AD17" s="23"/>
      <c r="CR17" s="10">
        <f t="shared" ca="1" si="29"/>
        <v>0.63401734470584026</v>
      </c>
      <c r="CS17" s="11">
        <f t="shared" ca="1" si="30"/>
        <v>7</v>
      </c>
      <c r="CT17" s="5"/>
      <c r="CU17" s="5">
        <v>17</v>
      </c>
      <c r="CV17" s="1">
        <v>8</v>
      </c>
      <c r="CW17" s="1">
        <v>0</v>
      </c>
      <c r="CX17" s="5"/>
      <c r="CY17" s="10">
        <f t="shared" ca="1" si="31"/>
        <v>0.98323953599989466</v>
      </c>
      <c r="CZ17" s="11">
        <f t="shared" ca="1" si="32"/>
        <v>2</v>
      </c>
      <c r="DA17" s="5"/>
      <c r="DB17" s="5">
        <v>17</v>
      </c>
      <c r="DC17" s="1">
        <v>2</v>
      </c>
      <c r="DD17" s="1">
        <v>8</v>
      </c>
      <c r="DF17" s="10">
        <f t="shared" ca="1" si="33"/>
        <v>0.55654015951618052</v>
      </c>
      <c r="DG17" s="11">
        <f t="shared" ca="1" si="34"/>
        <v>39</v>
      </c>
      <c r="DH17" s="5"/>
      <c r="DI17" s="5">
        <v>17</v>
      </c>
      <c r="DJ17" s="1">
        <v>2</v>
      </c>
      <c r="DK17" s="1">
        <v>6</v>
      </c>
    </row>
    <row r="18" spans="1:115" ht="45.95" customHeight="1" x14ac:dyDescent="0.25">
      <c r="A18" s="26"/>
      <c r="B18" s="30"/>
      <c r="C18" s="30"/>
      <c r="D18" s="110" t="s">
        <v>1</v>
      </c>
      <c r="E18" s="109"/>
      <c r="F18" s="109"/>
      <c r="G18" s="109">
        <f ca="1">$BE4</f>
        <v>6</v>
      </c>
      <c r="H18" s="109"/>
      <c r="I18" s="109">
        <f ca="1">$BF4</f>
        <v>5</v>
      </c>
      <c r="J18" s="23"/>
      <c r="K18" s="26"/>
      <c r="L18" s="30"/>
      <c r="M18" s="30"/>
      <c r="N18" s="110" t="s">
        <v>1</v>
      </c>
      <c r="O18" s="109"/>
      <c r="P18" s="109"/>
      <c r="Q18" s="109">
        <f ca="1">$BE5</f>
        <v>7</v>
      </c>
      <c r="R18" s="109"/>
      <c r="S18" s="109">
        <f ca="1">$BF5</f>
        <v>7</v>
      </c>
      <c r="T18" s="23"/>
      <c r="U18" s="26"/>
      <c r="V18" s="30"/>
      <c r="W18" s="30"/>
      <c r="X18" s="110" t="s">
        <v>1</v>
      </c>
      <c r="Y18" s="109"/>
      <c r="Z18" s="109"/>
      <c r="AA18" s="109">
        <f ca="1">$BE6</f>
        <v>8</v>
      </c>
      <c r="AB18" s="109"/>
      <c r="AC18" s="109">
        <f ca="1">$BF6</f>
        <v>5</v>
      </c>
      <c r="AD18" s="23"/>
      <c r="CR18" s="10">
        <f t="shared" ca="1" si="29"/>
        <v>0.33413389256037407</v>
      </c>
      <c r="CS18" s="11">
        <f t="shared" ca="1" si="30"/>
        <v>13</v>
      </c>
      <c r="CT18" s="5"/>
      <c r="CU18" s="5">
        <v>18</v>
      </c>
      <c r="CV18" s="1">
        <v>9</v>
      </c>
      <c r="CW18" s="1">
        <v>0</v>
      </c>
      <c r="CX18" s="5"/>
      <c r="CY18" s="10">
        <f t="shared" ca="1" si="31"/>
        <v>0.90960521927899429</v>
      </c>
      <c r="CZ18" s="11">
        <f t="shared" ca="1" si="32"/>
        <v>11</v>
      </c>
      <c r="DA18" s="5"/>
      <c r="DB18" s="5">
        <v>18</v>
      </c>
      <c r="DC18" s="1">
        <v>2</v>
      </c>
      <c r="DD18" s="1">
        <v>9</v>
      </c>
      <c r="DF18" s="10">
        <f t="shared" ca="1" si="33"/>
        <v>5.0356867727976984E-2</v>
      </c>
      <c r="DG18" s="11">
        <f t="shared" ca="1" si="34"/>
        <v>85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26"/>
      <c r="B19" s="38"/>
      <c r="C19" s="38"/>
      <c r="D19" s="109"/>
      <c r="E19" s="109"/>
      <c r="F19" s="109"/>
      <c r="G19" s="109"/>
      <c r="H19" s="109"/>
      <c r="I19" s="109"/>
      <c r="J19" s="23"/>
      <c r="K19" s="26"/>
      <c r="L19" s="38"/>
      <c r="M19" s="38"/>
      <c r="N19" s="109"/>
      <c r="O19" s="109"/>
      <c r="P19" s="109"/>
      <c r="Q19" s="109"/>
      <c r="R19" s="109"/>
      <c r="S19" s="109"/>
      <c r="T19" s="23"/>
      <c r="U19" s="26"/>
      <c r="V19" s="38"/>
      <c r="W19" s="38"/>
      <c r="X19" s="109"/>
      <c r="Y19" s="109"/>
      <c r="Z19" s="109"/>
      <c r="AA19" s="109"/>
      <c r="AB19" s="109"/>
      <c r="AC19" s="109"/>
      <c r="AD19" s="23"/>
      <c r="AN19" s="80"/>
      <c r="CR19" s="10"/>
      <c r="CS19" s="11"/>
      <c r="CT19" s="5"/>
      <c r="CU19" s="5"/>
      <c r="CV19" s="5"/>
      <c r="CW19" s="5"/>
      <c r="CX19" s="5"/>
      <c r="CY19" s="10">
        <f t="shared" ca="1" si="31"/>
        <v>0.11107135528170198</v>
      </c>
      <c r="CZ19" s="11">
        <f t="shared" ca="1" si="32"/>
        <v>75</v>
      </c>
      <c r="DA19" s="5"/>
      <c r="DB19" s="5">
        <v>19</v>
      </c>
      <c r="DC19" s="1">
        <v>3</v>
      </c>
      <c r="DD19" s="1">
        <v>1</v>
      </c>
      <c r="DF19" s="10">
        <f t="shared" ca="1" si="33"/>
        <v>0.14353840085003022</v>
      </c>
      <c r="DG19" s="11">
        <f t="shared" ca="1" si="34"/>
        <v>77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26"/>
      <c r="B20" s="38"/>
      <c r="C20" s="38"/>
      <c r="D20" s="38"/>
      <c r="E20" s="38"/>
      <c r="F20" s="38"/>
      <c r="G20" s="38"/>
      <c r="H20" s="38"/>
      <c r="I20" s="38"/>
      <c r="J20" s="23"/>
      <c r="K20" s="26"/>
      <c r="L20" s="38"/>
      <c r="M20" s="38"/>
      <c r="N20" s="38"/>
      <c r="O20" s="38"/>
      <c r="P20" s="38"/>
      <c r="Q20" s="38"/>
      <c r="R20" s="38"/>
      <c r="S20" s="38"/>
      <c r="T20" s="23"/>
      <c r="U20" s="26"/>
      <c r="V20" s="38"/>
      <c r="W20" s="38"/>
      <c r="X20" s="38"/>
      <c r="Y20" s="38"/>
      <c r="Z20" s="38"/>
      <c r="AA20" s="38"/>
      <c r="AB20" s="38"/>
      <c r="AC20" s="38"/>
      <c r="AD20" s="23"/>
      <c r="CR20" s="10"/>
      <c r="CS20" s="11"/>
      <c r="CT20" s="5"/>
      <c r="CU20" s="5"/>
      <c r="CV20" s="5"/>
      <c r="CW20" s="5"/>
      <c r="CX20" s="5"/>
      <c r="CY20" s="10">
        <f t="shared" ca="1" si="31"/>
        <v>6.2875711723223593E-2</v>
      </c>
      <c r="CZ20" s="11">
        <f t="shared" ca="1" si="32"/>
        <v>78</v>
      </c>
      <c r="DA20" s="5"/>
      <c r="DB20" s="5">
        <v>20</v>
      </c>
      <c r="DC20" s="1">
        <v>3</v>
      </c>
      <c r="DD20" s="1">
        <v>2</v>
      </c>
      <c r="DF20" s="10">
        <f t="shared" ca="1" si="33"/>
        <v>0.38460427817967946</v>
      </c>
      <c r="DG20" s="11">
        <f t="shared" ca="1" si="34"/>
        <v>54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26"/>
      <c r="B21" s="38"/>
      <c r="C21" s="38"/>
      <c r="D21" s="38"/>
      <c r="E21" s="38"/>
      <c r="F21" s="38"/>
      <c r="G21" s="38"/>
      <c r="H21" s="38"/>
      <c r="I21" s="38"/>
      <c r="J21" s="23"/>
      <c r="K21" s="26"/>
      <c r="L21" s="38"/>
      <c r="M21" s="38"/>
      <c r="N21" s="38"/>
      <c r="O21" s="38"/>
      <c r="P21" s="38"/>
      <c r="Q21" s="38"/>
      <c r="R21" s="38"/>
      <c r="S21" s="38"/>
      <c r="T21" s="23"/>
      <c r="U21" s="26"/>
      <c r="V21" s="38"/>
      <c r="W21" s="38"/>
      <c r="X21" s="38"/>
      <c r="Y21" s="38"/>
      <c r="Z21" s="38"/>
      <c r="AA21" s="38"/>
      <c r="AB21" s="38"/>
      <c r="AC21" s="38"/>
      <c r="AD21" s="23"/>
      <c r="CR21" s="10"/>
      <c r="CS21" s="11"/>
      <c r="CT21" s="5"/>
      <c r="CU21" s="5"/>
      <c r="CV21" s="5"/>
      <c r="CW21" s="5"/>
      <c r="CX21" s="5"/>
      <c r="CY21" s="10">
        <f t="shared" ca="1" si="31"/>
        <v>0.70007044858300915</v>
      </c>
      <c r="CZ21" s="11">
        <f t="shared" ca="1" si="32"/>
        <v>30</v>
      </c>
      <c r="DA21" s="5"/>
      <c r="DB21" s="5">
        <v>21</v>
      </c>
      <c r="DC21" s="1">
        <v>3</v>
      </c>
      <c r="DD21" s="1">
        <v>3</v>
      </c>
      <c r="DF21" s="10">
        <f t="shared" ca="1" si="33"/>
        <v>0.77788288843173847</v>
      </c>
      <c r="DG21" s="11">
        <f t="shared" ca="1" si="34"/>
        <v>21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38"/>
      <c r="C22" s="38"/>
      <c r="D22" s="38"/>
      <c r="E22" s="38"/>
      <c r="F22" s="38"/>
      <c r="G22" s="38"/>
      <c r="H22" s="38"/>
      <c r="I22" s="38"/>
      <c r="J22" s="23"/>
      <c r="K22" s="26"/>
      <c r="L22" s="38"/>
      <c r="M22" s="38"/>
      <c r="N22" s="38"/>
      <c r="O22" s="38"/>
      <c r="P22" s="38"/>
      <c r="Q22" s="38"/>
      <c r="R22" s="38"/>
      <c r="S22" s="38"/>
      <c r="T22" s="23"/>
      <c r="U22" s="26"/>
      <c r="V22" s="38"/>
      <c r="W22" s="38"/>
      <c r="X22" s="38"/>
      <c r="Y22" s="38"/>
      <c r="Z22" s="38"/>
      <c r="AA22" s="38"/>
      <c r="AB22" s="38"/>
      <c r="AC22" s="38"/>
      <c r="AD22" s="23"/>
      <c r="CR22" s="10"/>
      <c r="CS22" s="11"/>
      <c r="CT22" s="5"/>
      <c r="CU22" s="5"/>
      <c r="CV22" s="5"/>
      <c r="CW22" s="5"/>
      <c r="CX22" s="5"/>
      <c r="CY22" s="10">
        <f t="shared" ca="1" si="31"/>
        <v>0.99373796076440157</v>
      </c>
      <c r="CZ22" s="11">
        <f t="shared" ca="1" si="32"/>
        <v>1</v>
      </c>
      <c r="DA22" s="5"/>
      <c r="DB22" s="5">
        <v>22</v>
      </c>
      <c r="DC22" s="1">
        <v>3</v>
      </c>
      <c r="DD22" s="1">
        <v>4</v>
      </c>
      <c r="DF22" s="10">
        <f t="shared" ca="1" si="33"/>
        <v>0.27102406023180436</v>
      </c>
      <c r="DG22" s="11">
        <f t="shared" ca="1" si="34"/>
        <v>66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2"/>
      <c r="K23" s="40"/>
      <c r="L23" s="41"/>
      <c r="M23" s="41"/>
      <c r="N23" s="41"/>
      <c r="O23" s="41"/>
      <c r="P23" s="41"/>
      <c r="Q23" s="41"/>
      <c r="R23" s="41"/>
      <c r="S23" s="41"/>
      <c r="T23" s="42"/>
      <c r="U23" s="40"/>
      <c r="V23" s="41"/>
      <c r="W23" s="43"/>
      <c r="X23" s="43"/>
      <c r="Y23" s="43"/>
      <c r="Z23" s="43"/>
      <c r="AA23" s="43"/>
      <c r="AB23" s="43"/>
      <c r="AC23" s="43"/>
      <c r="AD23" s="44"/>
      <c r="CR23" s="10"/>
      <c r="CS23" s="11"/>
      <c r="CT23" s="5"/>
      <c r="CU23" s="5"/>
      <c r="CV23" s="5"/>
      <c r="CW23" s="5"/>
      <c r="CX23" s="5"/>
      <c r="CY23" s="10">
        <f t="shared" ca="1" si="31"/>
        <v>0.72469064910279035</v>
      </c>
      <c r="CZ23" s="11">
        <f t="shared" ca="1" si="32"/>
        <v>26</v>
      </c>
      <c r="DA23" s="5"/>
      <c r="DB23" s="5">
        <v>23</v>
      </c>
      <c r="DC23" s="1">
        <v>3</v>
      </c>
      <c r="DD23" s="1">
        <v>5</v>
      </c>
      <c r="DF23" s="10">
        <f t="shared" ca="1" si="33"/>
        <v>0.29836185319304021</v>
      </c>
      <c r="DG23" s="11">
        <f t="shared" ca="1" si="34"/>
        <v>63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D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D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D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>
        <f t="shared" ca="1" si="31"/>
        <v>0.43321398928556309</v>
      </c>
      <c r="CZ24" s="11">
        <f t="shared" ca="1" si="32"/>
        <v>51</v>
      </c>
      <c r="DA24" s="5"/>
      <c r="DB24" s="5">
        <v>24</v>
      </c>
      <c r="DC24" s="1">
        <v>3</v>
      </c>
      <c r="DD24" s="1">
        <v>6</v>
      </c>
      <c r="DF24" s="10">
        <f t="shared" ca="1" si="33"/>
        <v>3.1546875991942391E-3</v>
      </c>
      <c r="DG24" s="11">
        <f t="shared" ca="1" si="34"/>
        <v>90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19" t="str">
        <f ca="1">AJ7&amp;AK7&amp;AL7&amp;AM7</f>
        <v>2.43×82＝</v>
      </c>
      <c r="C25" s="120"/>
      <c r="D25" s="120"/>
      <c r="E25" s="120"/>
      <c r="F25" s="120"/>
      <c r="G25" s="117">
        <f ca="1">AN7</f>
        <v>199.26</v>
      </c>
      <c r="H25" s="117"/>
      <c r="I25" s="118"/>
      <c r="J25" s="22"/>
      <c r="K25" s="21"/>
      <c r="L25" s="119" t="str">
        <f ca="1">AJ8&amp;AK8&amp;AL8&amp;AM8</f>
        <v>1.93×76＝</v>
      </c>
      <c r="M25" s="120"/>
      <c r="N25" s="120"/>
      <c r="O25" s="120"/>
      <c r="P25" s="120"/>
      <c r="Q25" s="117">
        <f ca="1">AN8</f>
        <v>146.68</v>
      </c>
      <c r="R25" s="117"/>
      <c r="S25" s="118"/>
      <c r="T25" s="22"/>
      <c r="U25" s="21"/>
      <c r="V25" s="119" t="str">
        <f ca="1">AJ9&amp;AK9&amp;AL9&amp;AM9</f>
        <v>2.72×21＝</v>
      </c>
      <c r="W25" s="120"/>
      <c r="X25" s="120"/>
      <c r="Y25" s="120"/>
      <c r="Z25" s="120"/>
      <c r="AA25" s="117">
        <f ca="1">AN9</f>
        <v>57.120000000000005</v>
      </c>
      <c r="AB25" s="117"/>
      <c r="AC25" s="118"/>
      <c r="AD25" s="23"/>
      <c r="CR25" s="10"/>
      <c r="CS25" s="11"/>
      <c r="CT25" s="5"/>
      <c r="CU25" s="5"/>
      <c r="CV25" s="5"/>
      <c r="CW25" s="5"/>
      <c r="CX25" s="5"/>
      <c r="CY25" s="10">
        <f t="shared" ca="1" si="31"/>
        <v>0.30287344110988434</v>
      </c>
      <c r="CZ25" s="11">
        <f t="shared" ca="1" si="32"/>
        <v>60</v>
      </c>
      <c r="DA25" s="5"/>
      <c r="DB25" s="5">
        <v>25</v>
      </c>
      <c r="DC25" s="1">
        <v>3</v>
      </c>
      <c r="DD25" s="1">
        <v>7</v>
      </c>
      <c r="DF25" s="10">
        <f t="shared" ca="1" si="33"/>
        <v>0.56369764839404324</v>
      </c>
      <c r="DG25" s="11">
        <f t="shared" ca="1" si="34"/>
        <v>38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>
        <f t="shared" ca="1" si="31"/>
        <v>0.11541076618078983</v>
      </c>
      <c r="CZ26" s="11">
        <f t="shared" ca="1" si="32"/>
        <v>74</v>
      </c>
      <c r="DA26" s="5"/>
      <c r="DB26" s="5">
        <v>26</v>
      </c>
      <c r="DC26" s="1">
        <v>3</v>
      </c>
      <c r="DD26" s="1">
        <v>8</v>
      </c>
      <c r="DF26" s="10">
        <f t="shared" ca="1" si="33"/>
        <v>9.9783663275202827E-2</v>
      </c>
      <c r="DG26" s="11">
        <f t="shared" ca="1" si="34"/>
        <v>79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108"/>
      <c r="E27" s="109">
        <f ca="1">$AZ7</f>
        <v>2</v>
      </c>
      <c r="F27" s="109" t="str">
        <f ca="1">IF(AQ7=2,".",)</f>
        <v>.</v>
      </c>
      <c r="G27" s="109">
        <f ca="1">$BA7</f>
        <v>4</v>
      </c>
      <c r="H27" s="109">
        <f ca="1">IF(AQ7=1,".",)</f>
        <v>0</v>
      </c>
      <c r="I27" s="109">
        <f ca="1">$BB7</f>
        <v>3</v>
      </c>
      <c r="J27" s="23"/>
      <c r="K27" s="26"/>
      <c r="L27" s="27"/>
      <c r="M27" s="27"/>
      <c r="N27" s="108"/>
      <c r="O27" s="109">
        <f ca="1">$AZ8</f>
        <v>1</v>
      </c>
      <c r="P27" s="109" t="str">
        <f ca="1">IF(AQ8=2,".",)</f>
        <v>.</v>
      </c>
      <c r="Q27" s="109">
        <f ca="1">$BA8</f>
        <v>9</v>
      </c>
      <c r="R27" s="109">
        <f ca="1">IF(AQ8=1,".",)</f>
        <v>0</v>
      </c>
      <c r="S27" s="109">
        <f ca="1">$BB8</f>
        <v>3</v>
      </c>
      <c r="T27" s="23"/>
      <c r="U27" s="26"/>
      <c r="V27" s="27"/>
      <c r="W27" s="27"/>
      <c r="X27" s="108"/>
      <c r="Y27" s="109">
        <f ca="1">$AZ9</f>
        <v>2</v>
      </c>
      <c r="Z27" s="109" t="str">
        <f ca="1">IF(AQ9=2,".",)</f>
        <v>.</v>
      </c>
      <c r="AA27" s="109">
        <f ca="1">$BA9</f>
        <v>7</v>
      </c>
      <c r="AB27" s="109">
        <f ca="1">IF(AQ9=1,".",)</f>
        <v>0</v>
      </c>
      <c r="AC27" s="109">
        <f ca="1">$BB9</f>
        <v>2</v>
      </c>
      <c r="AD27" s="23"/>
      <c r="CR27" s="10"/>
      <c r="CS27" s="11"/>
      <c r="CT27" s="5"/>
      <c r="CU27" s="5"/>
      <c r="CV27" s="5"/>
      <c r="CW27" s="5"/>
      <c r="CX27" s="5"/>
      <c r="CY27" s="10">
        <f t="shared" ca="1" si="31"/>
        <v>0.27989983287198172</v>
      </c>
      <c r="CZ27" s="11">
        <f t="shared" ca="1" si="32"/>
        <v>63</v>
      </c>
      <c r="DA27" s="5"/>
      <c r="DB27" s="5">
        <v>27</v>
      </c>
      <c r="DC27" s="1">
        <v>3</v>
      </c>
      <c r="DD27" s="1">
        <v>9</v>
      </c>
      <c r="DF27" s="10">
        <f t="shared" ca="1" si="33"/>
        <v>9.4993151645690888E-2</v>
      </c>
      <c r="DG27" s="11">
        <f t="shared" ca="1" si="34"/>
        <v>80</v>
      </c>
      <c r="DH27" s="5"/>
      <c r="DI27" s="5">
        <v>27</v>
      </c>
      <c r="DJ27" s="1">
        <v>3</v>
      </c>
      <c r="DK27" s="1">
        <v>6</v>
      </c>
    </row>
    <row r="28" spans="1:115" ht="45.95" customHeight="1" x14ac:dyDescent="0.25">
      <c r="A28" s="26"/>
      <c r="B28" s="30"/>
      <c r="C28" s="30"/>
      <c r="D28" s="110" t="s">
        <v>1</v>
      </c>
      <c r="E28" s="109"/>
      <c r="F28" s="109"/>
      <c r="G28" s="109">
        <f ca="1">$BE7</f>
        <v>8</v>
      </c>
      <c r="H28" s="109"/>
      <c r="I28" s="109">
        <f ca="1">$BF7</f>
        <v>2</v>
      </c>
      <c r="J28" s="23"/>
      <c r="K28" s="26"/>
      <c r="L28" s="30"/>
      <c r="M28" s="30"/>
      <c r="N28" s="110" t="s">
        <v>1</v>
      </c>
      <c r="O28" s="109"/>
      <c r="P28" s="109"/>
      <c r="Q28" s="109">
        <f ca="1">$BE8</f>
        <v>7</v>
      </c>
      <c r="R28" s="109"/>
      <c r="S28" s="109">
        <f ca="1">$BF8</f>
        <v>6</v>
      </c>
      <c r="T28" s="23"/>
      <c r="U28" s="26"/>
      <c r="V28" s="30"/>
      <c r="W28" s="30"/>
      <c r="X28" s="110" t="s">
        <v>1</v>
      </c>
      <c r="Y28" s="109"/>
      <c r="Z28" s="109"/>
      <c r="AA28" s="109">
        <f ca="1">$BE9</f>
        <v>2</v>
      </c>
      <c r="AB28" s="109"/>
      <c r="AC28" s="109">
        <f ca="1">$BF9</f>
        <v>1</v>
      </c>
      <c r="AD28" s="23"/>
      <c r="CR28" s="10"/>
      <c r="CS28" s="11"/>
      <c r="CT28" s="5"/>
      <c r="CU28" s="5"/>
      <c r="CV28" s="5"/>
      <c r="CW28" s="5"/>
      <c r="CX28" s="5"/>
      <c r="CY28" s="10">
        <f t="shared" ca="1" si="31"/>
        <v>0.8201140001935715</v>
      </c>
      <c r="CZ28" s="11">
        <f t="shared" ca="1" si="32"/>
        <v>19</v>
      </c>
      <c r="DA28" s="5"/>
      <c r="DB28" s="5">
        <v>28</v>
      </c>
      <c r="DC28" s="1">
        <v>4</v>
      </c>
      <c r="DD28" s="1">
        <v>1</v>
      </c>
      <c r="DF28" s="10">
        <f t="shared" ca="1" si="33"/>
        <v>0.32579201983455985</v>
      </c>
      <c r="DG28" s="11">
        <f t="shared" ca="1" si="34"/>
        <v>60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26"/>
      <c r="B29" s="38"/>
      <c r="C29" s="38"/>
      <c r="D29" s="109"/>
      <c r="E29" s="109"/>
      <c r="F29" s="109"/>
      <c r="G29" s="109"/>
      <c r="H29" s="109"/>
      <c r="I29" s="109"/>
      <c r="J29" s="23"/>
      <c r="K29" s="26"/>
      <c r="L29" s="38"/>
      <c r="M29" s="38"/>
      <c r="N29" s="109"/>
      <c r="O29" s="109"/>
      <c r="P29" s="109"/>
      <c r="Q29" s="109"/>
      <c r="R29" s="109"/>
      <c r="S29" s="109"/>
      <c r="T29" s="23"/>
      <c r="U29" s="26"/>
      <c r="V29" s="38"/>
      <c r="W29" s="38"/>
      <c r="X29" s="109"/>
      <c r="Y29" s="109"/>
      <c r="Z29" s="109"/>
      <c r="AA29" s="109"/>
      <c r="AB29" s="109"/>
      <c r="AC29" s="109"/>
      <c r="AD29" s="23"/>
      <c r="CR29" s="10"/>
      <c r="CS29" s="11"/>
      <c r="CT29" s="5"/>
      <c r="CU29" s="5"/>
      <c r="CV29" s="5"/>
      <c r="CW29" s="5"/>
      <c r="CX29" s="5"/>
      <c r="CY29" s="10">
        <f t="shared" ca="1" si="31"/>
        <v>0.94170930874179548</v>
      </c>
      <c r="CZ29" s="11">
        <f t="shared" ca="1" si="32"/>
        <v>8</v>
      </c>
      <c r="DA29" s="5"/>
      <c r="DB29" s="5">
        <v>29</v>
      </c>
      <c r="DC29" s="1">
        <v>4</v>
      </c>
      <c r="DD29" s="1">
        <v>2</v>
      </c>
      <c r="DF29" s="10">
        <f t="shared" ca="1" si="33"/>
        <v>0.63453260265748657</v>
      </c>
      <c r="DG29" s="11">
        <f t="shared" ca="1" si="34"/>
        <v>30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26"/>
      <c r="B30" s="38"/>
      <c r="C30" s="38"/>
      <c r="D30" s="38"/>
      <c r="E30" s="38"/>
      <c r="F30" s="38"/>
      <c r="G30" s="38"/>
      <c r="H30" s="38"/>
      <c r="I30" s="38"/>
      <c r="J30" s="23"/>
      <c r="K30" s="26"/>
      <c r="L30" s="38"/>
      <c r="M30" s="38"/>
      <c r="N30" s="38"/>
      <c r="O30" s="38"/>
      <c r="P30" s="38"/>
      <c r="Q30" s="38"/>
      <c r="R30" s="38"/>
      <c r="S30" s="38"/>
      <c r="T30" s="23"/>
      <c r="U30" s="26"/>
      <c r="V30" s="38"/>
      <c r="W30" s="38"/>
      <c r="X30" s="38"/>
      <c r="Y30" s="38"/>
      <c r="Z30" s="38"/>
      <c r="AA30" s="38"/>
      <c r="AB30" s="38"/>
      <c r="AC30" s="38"/>
      <c r="AD30" s="23"/>
      <c r="CR30" s="10"/>
      <c r="CS30" s="11"/>
      <c r="CT30" s="5"/>
      <c r="CU30" s="5"/>
      <c r="CV30" s="5"/>
      <c r="CW30" s="5"/>
      <c r="CX30" s="5"/>
      <c r="CY30" s="10">
        <f t="shared" ca="1" si="31"/>
        <v>0.66703246155118079</v>
      </c>
      <c r="CZ30" s="11">
        <f t="shared" ca="1" si="32"/>
        <v>31</v>
      </c>
      <c r="DA30" s="5"/>
      <c r="DB30" s="5">
        <v>30</v>
      </c>
      <c r="DC30" s="1">
        <v>4</v>
      </c>
      <c r="DD30" s="1">
        <v>3</v>
      </c>
      <c r="DF30" s="10">
        <f t="shared" ca="1" si="33"/>
        <v>0.88716363771306128</v>
      </c>
      <c r="DG30" s="11">
        <f t="shared" ca="1" si="34"/>
        <v>7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26"/>
      <c r="B31" s="38"/>
      <c r="C31" s="38"/>
      <c r="D31" s="38"/>
      <c r="E31" s="38"/>
      <c r="F31" s="38"/>
      <c r="G31" s="38"/>
      <c r="H31" s="38"/>
      <c r="I31" s="38"/>
      <c r="J31" s="23"/>
      <c r="K31" s="26"/>
      <c r="L31" s="38"/>
      <c r="M31" s="38"/>
      <c r="N31" s="38"/>
      <c r="O31" s="38"/>
      <c r="P31" s="38"/>
      <c r="Q31" s="38"/>
      <c r="R31" s="38"/>
      <c r="S31" s="38"/>
      <c r="T31" s="23"/>
      <c r="U31" s="26"/>
      <c r="V31" s="38"/>
      <c r="W31" s="38"/>
      <c r="X31" s="38"/>
      <c r="Y31" s="38"/>
      <c r="Z31" s="38"/>
      <c r="AA31" s="38"/>
      <c r="AB31" s="38"/>
      <c r="AC31" s="38"/>
      <c r="AD31" s="23"/>
      <c r="CP31" s="5"/>
      <c r="CR31" s="10"/>
      <c r="CS31" s="11"/>
      <c r="CT31" s="5"/>
      <c r="CU31" s="5"/>
      <c r="CV31" s="5"/>
      <c r="CW31" s="5"/>
      <c r="CX31" s="5"/>
      <c r="CY31" s="10">
        <f t="shared" ca="1" si="31"/>
        <v>0.63224101096074625</v>
      </c>
      <c r="CZ31" s="11">
        <f t="shared" ca="1" si="32"/>
        <v>34</v>
      </c>
      <c r="DA31" s="5"/>
      <c r="DB31" s="5">
        <v>31</v>
      </c>
      <c r="DC31" s="1">
        <v>4</v>
      </c>
      <c r="DD31" s="1">
        <v>4</v>
      </c>
      <c r="DF31" s="10">
        <f t="shared" ca="1" si="33"/>
        <v>0.38625538955924488</v>
      </c>
      <c r="DG31" s="11">
        <f t="shared" ca="1" si="34"/>
        <v>53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38"/>
      <c r="C32" s="38"/>
      <c r="D32" s="38"/>
      <c r="E32" s="38"/>
      <c r="F32" s="38"/>
      <c r="G32" s="38"/>
      <c r="H32" s="38"/>
      <c r="I32" s="38"/>
      <c r="J32" s="23"/>
      <c r="K32" s="26"/>
      <c r="L32" s="38"/>
      <c r="M32" s="38"/>
      <c r="N32" s="38"/>
      <c r="O32" s="38"/>
      <c r="P32" s="38"/>
      <c r="Q32" s="38"/>
      <c r="R32" s="38"/>
      <c r="S32" s="38"/>
      <c r="T32" s="23"/>
      <c r="U32" s="26"/>
      <c r="V32" s="38"/>
      <c r="W32" s="38"/>
      <c r="X32" s="38"/>
      <c r="Y32" s="38"/>
      <c r="Z32" s="38"/>
      <c r="AA32" s="38"/>
      <c r="AB32" s="38"/>
      <c r="AC32" s="38"/>
      <c r="AD32" s="23"/>
      <c r="CP32" s="5"/>
      <c r="CR32" s="10"/>
      <c r="CS32" s="11"/>
      <c r="CT32" s="5"/>
      <c r="CU32" s="5"/>
      <c r="CV32" s="5"/>
      <c r="CW32" s="5"/>
      <c r="CX32" s="5"/>
      <c r="CY32" s="10">
        <f t="shared" ca="1" si="31"/>
        <v>0.53464301654340807</v>
      </c>
      <c r="CZ32" s="11">
        <f t="shared" ca="1" si="32"/>
        <v>38</v>
      </c>
      <c r="DA32" s="5"/>
      <c r="DB32" s="5">
        <v>32</v>
      </c>
      <c r="DC32" s="1">
        <v>4</v>
      </c>
      <c r="DD32" s="1">
        <v>5</v>
      </c>
      <c r="DF32" s="10">
        <f t="shared" ca="1" si="33"/>
        <v>0.93137323081034595</v>
      </c>
      <c r="DG32" s="11">
        <f t="shared" ca="1" si="34"/>
        <v>3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45"/>
      <c r="B33" s="43"/>
      <c r="C33" s="43"/>
      <c r="D33" s="43"/>
      <c r="E33" s="43"/>
      <c r="F33" s="43"/>
      <c r="G33" s="43"/>
      <c r="H33" s="43"/>
      <c r="I33" s="43"/>
      <c r="J33" s="44"/>
      <c r="K33" s="45"/>
      <c r="L33" s="43"/>
      <c r="M33" s="43"/>
      <c r="N33" s="43"/>
      <c r="O33" s="43"/>
      <c r="P33" s="43"/>
      <c r="Q33" s="43"/>
      <c r="R33" s="43"/>
      <c r="S33" s="43"/>
      <c r="T33" s="44"/>
      <c r="U33" s="45"/>
      <c r="V33" s="43"/>
      <c r="W33" s="43"/>
      <c r="X33" s="43"/>
      <c r="Y33" s="43"/>
      <c r="Z33" s="43"/>
      <c r="AA33" s="43"/>
      <c r="AB33" s="43"/>
      <c r="AC33" s="43"/>
      <c r="AD33" s="44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>
        <f t="shared" ref="CY33:CY64" ca="1" si="35">RAND()</f>
        <v>0.81899068466553315</v>
      </c>
      <c r="CZ33" s="11">
        <f t="shared" ref="CZ33:CZ64" ca="1" si="36">RANK(CY33,$CY$1:$CY$100,)</f>
        <v>20</v>
      </c>
      <c r="DA33" s="5"/>
      <c r="DB33" s="5">
        <v>33</v>
      </c>
      <c r="DC33" s="1">
        <v>4</v>
      </c>
      <c r="DD33" s="1">
        <v>6</v>
      </c>
      <c r="DF33" s="10">
        <f t="shared" ref="DF33:DF64" ca="1" si="37">RAND()</f>
        <v>0.55421162718892603</v>
      </c>
      <c r="DG33" s="11">
        <f t="shared" ref="DG33:DG64" ca="1" si="38">RANK(DF33,$DF$1:$DF$100,)</f>
        <v>40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1" t="str">
        <f>A1</f>
        <v>小数×整数 1.11×11 式のみ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22">
        <f>AB1</f>
        <v>1</v>
      </c>
      <c r="AC34" s="122"/>
      <c r="AD34" s="122"/>
      <c r="AG34" s="3" t="str">
        <f t="shared" ref="AG34:AG42" ca="1" si="39">AG1</f>
        <v>D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40">AS1</f>
        <v>①</v>
      </c>
      <c r="AT34" s="6">
        <f t="shared" ca="1" si="40"/>
        <v>779</v>
      </c>
      <c r="AU34" s="6" t="str">
        <f t="shared" si="40"/>
        <v>×</v>
      </c>
      <c r="AV34" s="6">
        <f t="shared" ca="1" si="40"/>
        <v>41</v>
      </c>
      <c r="AW34" s="6" t="str">
        <f t="shared" si="40"/>
        <v>＝</v>
      </c>
      <c r="AX34" s="46">
        <f t="shared" ca="1" si="40"/>
        <v>31939</v>
      </c>
      <c r="AY34" s="5"/>
      <c r="AZ34" s="6">
        <f t="shared" ref="AZ34:BB42" ca="1" si="41">AZ1</f>
        <v>7</v>
      </c>
      <c r="BA34" s="6">
        <f t="shared" ca="1" si="41"/>
        <v>7</v>
      </c>
      <c r="BB34" s="6">
        <f t="shared" ca="1" si="41"/>
        <v>9</v>
      </c>
      <c r="BC34" s="5"/>
      <c r="BD34" s="6">
        <f t="shared" ref="BD34:BF42" ca="1" si="42">BD1</f>
        <v>0</v>
      </c>
      <c r="BE34" s="6">
        <f t="shared" ca="1" si="42"/>
        <v>4</v>
      </c>
      <c r="BF34" s="6">
        <f t="shared" ca="1" si="42"/>
        <v>1</v>
      </c>
      <c r="BH34" s="47"/>
      <c r="BI34" s="48"/>
      <c r="BJ34" s="49">
        <f t="shared" ref="BJ34:BJ42" ca="1" si="43">MOD(ROUNDDOWN(($AT34*$BF34)/1000,0),10)</f>
        <v>0</v>
      </c>
      <c r="BK34" s="49">
        <f t="shared" ref="BK34:BK42" ca="1" si="44">MOD(ROUNDDOWN(($AT34*$BF34)/100,0),10)</f>
        <v>7</v>
      </c>
      <c r="BL34" s="49">
        <f t="shared" ref="BL34:BL42" ca="1" si="45">MOD(ROUNDDOWN(($AT34*$BF34)/10,0),10)</f>
        <v>7</v>
      </c>
      <c r="BM34" s="50">
        <f t="shared" ref="BM34:BM42" ca="1" si="46">MOD(ROUNDDOWN(($AT34*$BF34)/1,0),10)</f>
        <v>9</v>
      </c>
      <c r="BO34" s="47"/>
      <c r="BP34" s="49">
        <f t="shared" ref="BP34:BP42" ca="1" si="47">MOD(ROUNDDOWN(($AT34*$BE34)/1000,0),10)</f>
        <v>3</v>
      </c>
      <c r="BQ34" s="49">
        <f t="shared" ref="BQ34:BQ42" ca="1" si="48">MOD(ROUNDDOWN(($AT34*$BE34)/100,0),10)</f>
        <v>1</v>
      </c>
      <c r="BR34" s="49">
        <f t="shared" ref="BR34:BR42" ca="1" si="49">MOD(ROUNDDOWN(($AT34*$BE34)/10,0),10)</f>
        <v>1</v>
      </c>
      <c r="BS34" s="49">
        <f t="shared" ref="BS34:BS42" ca="1" si="50">MOD(ROUNDDOWN(($AT34*$BE34)/1,0),10)</f>
        <v>6</v>
      </c>
      <c r="BT34" s="51"/>
      <c r="BV34" s="52">
        <f t="shared" ref="BV34:BV42" ca="1" si="51">MOD(ROUNDDOWN(($AT34*$BD34)/1000,0),10)</f>
        <v>0</v>
      </c>
      <c r="BW34" s="49">
        <f t="shared" ref="BW34:BW42" ca="1" si="52">MOD(ROUNDDOWN(($AT34*$BD34)/100,0),10)</f>
        <v>0</v>
      </c>
      <c r="BX34" s="49">
        <f t="shared" ref="BX34:BX42" ca="1" si="53">MOD(ROUNDDOWN(($AT34*$BD34)/10,0),10)</f>
        <v>0</v>
      </c>
      <c r="BY34" s="49">
        <f t="shared" ref="BY34:BY42" ca="1" si="54">MOD(ROUNDDOWN(($AT34*$BD34)/1,0),10)</f>
        <v>0</v>
      </c>
      <c r="BZ34" s="53"/>
      <c r="CA34" s="51"/>
      <c r="CC34" s="6">
        <f t="shared" ref="CC34:CC42" ca="1" si="55">BH1</f>
        <v>0</v>
      </c>
      <c r="CD34" s="6">
        <f t="shared" ref="CD34:CD42" ca="1" si="56">BI1</f>
        <v>3</v>
      </c>
      <c r="CE34" s="6">
        <f t="shared" ref="CE34:CE42" ca="1" si="57">BJ1</f>
        <v>1</v>
      </c>
      <c r="CF34" s="6">
        <f t="shared" ref="CF34:CF42" ca="1" si="58">BK1</f>
        <v>9</v>
      </c>
      <c r="CG34" s="6">
        <f t="shared" ref="CG34:CG42" ca="1" si="59">BL1</f>
        <v>3</v>
      </c>
      <c r="CH34" s="6">
        <f t="shared" ref="CH34:CH42" ca="1" si="60">BM1</f>
        <v>9</v>
      </c>
      <c r="CJ34" s="52"/>
      <c r="CK34" s="49"/>
      <c r="CL34" s="49"/>
      <c r="CM34" s="53"/>
      <c r="CN34" s="49"/>
      <c r="CO34" s="50"/>
      <c r="CP34" s="5"/>
      <c r="CR34" s="10"/>
      <c r="CS34" s="11"/>
      <c r="CT34" s="5"/>
      <c r="CU34" s="5"/>
      <c r="CV34" s="5"/>
      <c r="CW34" s="5"/>
      <c r="CX34" s="5"/>
      <c r="CY34" s="10">
        <f t="shared" ca="1" si="35"/>
        <v>6.6674110718788482E-2</v>
      </c>
      <c r="CZ34" s="11">
        <f t="shared" ca="1" si="36"/>
        <v>77</v>
      </c>
      <c r="DA34" s="5"/>
      <c r="DB34" s="5">
        <v>34</v>
      </c>
      <c r="DC34" s="1">
        <v>4</v>
      </c>
      <c r="DD34" s="1">
        <v>7</v>
      </c>
      <c r="DF34" s="10">
        <f t="shared" ca="1" si="37"/>
        <v>0.34823437067475926</v>
      </c>
      <c r="DG34" s="11">
        <f t="shared" ca="1" si="38"/>
        <v>57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3" t="str">
        <f>B2</f>
        <v>　　月　　日</v>
      </c>
      <c r="C35" s="114"/>
      <c r="D35" s="114"/>
      <c r="E35" s="114"/>
      <c r="F35" s="114"/>
      <c r="G35" s="114"/>
      <c r="H35" s="114"/>
      <c r="I35" s="115"/>
      <c r="J35" s="113" t="str">
        <f>J2</f>
        <v>名前</v>
      </c>
      <c r="K35" s="114"/>
      <c r="L35" s="114"/>
      <c r="M35" s="121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  <c r="AG35" s="3" t="str">
        <f t="shared" ca="1" si="39"/>
        <v>D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40"/>
        <v>②</v>
      </c>
      <c r="AT35" s="6">
        <f t="shared" ca="1" si="40"/>
        <v>836</v>
      </c>
      <c r="AU35" s="6" t="str">
        <f t="shared" si="40"/>
        <v>×</v>
      </c>
      <c r="AV35" s="6">
        <f t="shared" ca="1" si="40"/>
        <v>64</v>
      </c>
      <c r="AW35" s="6" t="str">
        <f t="shared" si="40"/>
        <v>＝</v>
      </c>
      <c r="AX35" s="46">
        <f t="shared" ca="1" si="40"/>
        <v>53504</v>
      </c>
      <c r="AY35" s="5"/>
      <c r="AZ35" s="6">
        <f t="shared" ca="1" si="41"/>
        <v>8</v>
      </c>
      <c r="BA35" s="6">
        <f t="shared" ca="1" si="41"/>
        <v>3</v>
      </c>
      <c r="BB35" s="6">
        <f t="shared" ca="1" si="41"/>
        <v>6</v>
      </c>
      <c r="BC35" s="5"/>
      <c r="BD35" s="6">
        <f t="shared" ca="1" si="42"/>
        <v>0</v>
      </c>
      <c r="BE35" s="6">
        <f t="shared" ca="1" si="42"/>
        <v>6</v>
      </c>
      <c r="BF35" s="6">
        <f t="shared" ca="1" si="42"/>
        <v>4</v>
      </c>
      <c r="BH35" s="54"/>
      <c r="BI35" s="55"/>
      <c r="BJ35" s="6">
        <f t="shared" ca="1" si="43"/>
        <v>3</v>
      </c>
      <c r="BK35" s="6">
        <f t="shared" ca="1" si="44"/>
        <v>3</v>
      </c>
      <c r="BL35" s="6">
        <f t="shared" ca="1" si="45"/>
        <v>4</v>
      </c>
      <c r="BM35" s="56">
        <f t="shared" ca="1" si="46"/>
        <v>4</v>
      </c>
      <c r="BO35" s="57"/>
      <c r="BP35" s="6">
        <f t="shared" ca="1" si="47"/>
        <v>5</v>
      </c>
      <c r="BQ35" s="6">
        <f t="shared" ca="1" si="48"/>
        <v>0</v>
      </c>
      <c r="BR35" s="6">
        <f t="shared" ca="1" si="49"/>
        <v>1</v>
      </c>
      <c r="BS35" s="6">
        <f t="shared" ca="1" si="50"/>
        <v>6</v>
      </c>
      <c r="BT35" s="58"/>
      <c r="BV35" s="57">
        <f t="shared" ca="1" si="51"/>
        <v>0</v>
      </c>
      <c r="BW35" s="6">
        <f t="shared" ca="1" si="52"/>
        <v>0</v>
      </c>
      <c r="BX35" s="6">
        <f t="shared" ca="1" si="53"/>
        <v>0</v>
      </c>
      <c r="BY35" s="6">
        <f t="shared" ca="1" si="54"/>
        <v>0</v>
      </c>
      <c r="BZ35" s="59"/>
      <c r="CA35" s="58"/>
      <c r="CC35" s="6">
        <f t="shared" ca="1" si="55"/>
        <v>0</v>
      </c>
      <c r="CD35" s="6">
        <f t="shared" ca="1" si="56"/>
        <v>5</v>
      </c>
      <c r="CE35" s="6">
        <f t="shared" ca="1" si="57"/>
        <v>3</v>
      </c>
      <c r="CF35" s="6">
        <f t="shared" ca="1" si="58"/>
        <v>5</v>
      </c>
      <c r="CG35" s="6">
        <f t="shared" ca="1" si="59"/>
        <v>0</v>
      </c>
      <c r="CH35" s="6">
        <f t="shared" ca="1" si="60"/>
        <v>4</v>
      </c>
      <c r="CJ35" s="57"/>
      <c r="CK35" s="6"/>
      <c r="CL35" s="6"/>
      <c r="CM35" s="59"/>
      <c r="CN35" s="6"/>
      <c r="CO35" s="56"/>
      <c r="CP35" s="5"/>
      <c r="CR35" s="10"/>
      <c r="CS35" s="11"/>
      <c r="CT35" s="5"/>
      <c r="CU35" s="5"/>
      <c r="CV35" s="5"/>
      <c r="CW35" s="5"/>
      <c r="CX35" s="5"/>
      <c r="CY35" s="10">
        <f t="shared" ca="1" si="35"/>
        <v>0.64503536413924667</v>
      </c>
      <c r="CZ35" s="11">
        <f t="shared" ca="1" si="36"/>
        <v>32</v>
      </c>
      <c r="DA35" s="5"/>
      <c r="DB35" s="5">
        <v>35</v>
      </c>
      <c r="DC35" s="1">
        <v>4</v>
      </c>
      <c r="DD35" s="1">
        <v>8</v>
      </c>
      <c r="DF35" s="10">
        <f t="shared" ca="1" si="37"/>
        <v>0.85979213003812593</v>
      </c>
      <c r="DG35" s="11">
        <f t="shared" ca="1" si="38"/>
        <v>9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9"/>
        <v>D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40"/>
        <v>③</v>
      </c>
      <c r="AT36" s="6">
        <f t="shared" ca="1" si="40"/>
        <v>993</v>
      </c>
      <c r="AU36" s="6" t="str">
        <f t="shared" si="40"/>
        <v>×</v>
      </c>
      <c r="AV36" s="6">
        <f t="shared" ca="1" si="40"/>
        <v>98</v>
      </c>
      <c r="AW36" s="6" t="str">
        <f t="shared" si="40"/>
        <v>＝</v>
      </c>
      <c r="AX36" s="46">
        <f t="shared" ca="1" si="40"/>
        <v>97314</v>
      </c>
      <c r="AY36" s="5"/>
      <c r="AZ36" s="6">
        <f t="shared" ca="1" si="41"/>
        <v>9</v>
      </c>
      <c r="BA36" s="6">
        <f t="shared" ca="1" si="41"/>
        <v>9</v>
      </c>
      <c r="BB36" s="6">
        <f t="shared" ca="1" si="41"/>
        <v>3</v>
      </c>
      <c r="BC36" s="5"/>
      <c r="BD36" s="6">
        <f t="shared" ca="1" si="42"/>
        <v>0</v>
      </c>
      <c r="BE36" s="6">
        <f t="shared" ca="1" si="42"/>
        <v>9</v>
      </c>
      <c r="BF36" s="6">
        <f t="shared" ca="1" si="42"/>
        <v>8</v>
      </c>
      <c r="BH36" s="54"/>
      <c r="BI36" s="55"/>
      <c r="BJ36" s="6">
        <f t="shared" ca="1" si="43"/>
        <v>7</v>
      </c>
      <c r="BK36" s="6">
        <f t="shared" ca="1" si="44"/>
        <v>9</v>
      </c>
      <c r="BL36" s="6">
        <f t="shared" ca="1" si="45"/>
        <v>4</v>
      </c>
      <c r="BM36" s="56">
        <f t="shared" ca="1" si="46"/>
        <v>4</v>
      </c>
      <c r="BO36" s="57"/>
      <c r="BP36" s="6">
        <f t="shared" ca="1" si="47"/>
        <v>8</v>
      </c>
      <c r="BQ36" s="6">
        <f t="shared" ca="1" si="48"/>
        <v>9</v>
      </c>
      <c r="BR36" s="6">
        <f t="shared" ca="1" si="49"/>
        <v>3</v>
      </c>
      <c r="BS36" s="6">
        <f t="shared" ca="1" si="50"/>
        <v>7</v>
      </c>
      <c r="BT36" s="58"/>
      <c r="BV36" s="57">
        <f t="shared" ca="1" si="51"/>
        <v>0</v>
      </c>
      <c r="BW36" s="6">
        <f t="shared" ca="1" si="52"/>
        <v>0</v>
      </c>
      <c r="BX36" s="6">
        <f t="shared" ca="1" si="53"/>
        <v>0</v>
      </c>
      <c r="BY36" s="6">
        <f t="shared" ca="1" si="54"/>
        <v>0</v>
      </c>
      <c r="BZ36" s="59"/>
      <c r="CA36" s="58"/>
      <c r="CC36" s="6">
        <f t="shared" ca="1" si="55"/>
        <v>0</v>
      </c>
      <c r="CD36" s="6">
        <f t="shared" ca="1" si="56"/>
        <v>9</v>
      </c>
      <c r="CE36" s="6">
        <f t="shared" ca="1" si="57"/>
        <v>7</v>
      </c>
      <c r="CF36" s="6">
        <f t="shared" ca="1" si="58"/>
        <v>3</v>
      </c>
      <c r="CG36" s="6">
        <f t="shared" ca="1" si="59"/>
        <v>1</v>
      </c>
      <c r="CH36" s="6">
        <f t="shared" ca="1" si="60"/>
        <v>4</v>
      </c>
      <c r="CJ36" s="57"/>
      <c r="CK36" s="6"/>
      <c r="CL36" s="6"/>
      <c r="CM36" s="59"/>
      <c r="CN36" s="6"/>
      <c r="CO36" s="56"/>
      <c r="CP36" s="5"/>
      <c r="CR36" s="10"/>
      <c r="CS36" s="11"/>
      <c r="CT36" s="5"/>
      <c r="CU36" s="5"/>
      <c r="CV36" s="5"/>
      <c r="CW36" s="5"/>
      <c r="CX36" s="5"/>
      <c r="CY36" s="10">
        <f t="shared" ca="1" si="35"/>
        <v>0.34337282853898821</v>
      </c>
      <c r="CZ36" s="11">
        <f t="shared" ca="1" si="36"/>
        <v>57</v>
      </c>
      <c r="DA36" s="5"/>
      <c r="DB36" s="5">
        <v>36</v>
      </c>
      <c r="DC36" s="1">
        <v>4</v>
      </c>
      <c r="DD36" s="1">
        <v>9</v>
      </c>
      <c r="DF36" s="10">
        <f t="shared" ca="1" si="37"/>
        <v>0.69925927067621585</v>
      </c>
      <c r="DG36" s="11">
        <f t="shared" ca="1" si="38"/>
        <v>22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D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D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D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9"/>
        <v>D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40"/>
        <v>④</v>
      </c>
      <c r="AT37" s="6">
        <f t="shared" ca="1" si="40"/>
        <v>545</v>
      </c>
      <c r="AU37" s="6" t="str">
        <f t="shared" si="40"/>
        <v>×</v>
      </c>
      <c r="AV37" s="6">
        <f t="shared" ca="1" si="40"/>
        <v>65</v>
      </c>
      <c r="AW37" s="6" t="str">
        <f t="shared" si="40"/>
        <v>＝</v>
      </c>
      <c r="AX37" s="46">
        <f t="shared" ca="1" si="40"/>
        <v>35425</v>
      </c>
      <c r="AY37" s="5"/>
      <c r="AZ37" s="6">
        <f t="shared" ca="1" si="41"/>
        <v>5</v>
      </c>
      <c r="BA37" s="6">
        <f t="shared" ca="1" si="41"/>
        <v>4</v>
      </c>
      <c r="BB37" s="6">
        <f t="shared" ca="1" si="41"/>
        <v>5</v>
      </c>
      <c r="BC37" s="5"/>
      <c r="BD37" s="6">
        <f t="shared" ca="1" si="42"/>
        <v>0</v>
      </c>
      <c r="BE37" s="6">
        <f t="shared" ca="1" si="42"/>
        <v>6</v>
      </c>
      <c r="BF37" s="6">
        <f t="shared" ca="1" si="42"/>
        <v>5</v>
      </c>
      <c r="BH37" s="54"/>
      <c r="BI37" s="55"/>
      <c r="BJ37" s="6">
        <f t="shared" ca="1" si="43"/>
        <v>2</v>
      </c>
      <c r="BK37" s="6">
        <f t="shared" ca="1" si="44"/>
        <v>7</v>
      </c>
      <c r="BL37" s="6">
        <f t="shared" ca="1" si="45"/>
        <v>2</v>
      </c>
      <c r="BM37" s="56">
        <f t="shared" ca="1" si="46"/>
        <v>5</v>
      </c>
      <c r="BO37" s="57"/>
      <c r="BP37" s="6">
        <f t="shared" ca="1" si="47"/>
        <v>3</v>
      </c>
      <c r="BQ37" s="6">
        <f t="shared" ca="1" si="48"/>
        <v>2</v>
      </c>
      <c r="BR37" s="6">
        <f t="shared" ca="1" si="49"/>
        <v>7</v>
      </c>
      <c r="BS37" s="6">
        <f t="shared" ca="1" si="50"/>
        <v>0</v>
      </c>
      <c r="BT37" s="58"/>
      <c r="BV37" s="57">
        <f t="shared" ca="1" si="51"/>
        <v>0</v>
      </c>
      <c r="BW37" s="6">
        <f t="shared" ca="1" si="52"/>
        <v>0</v>
      </c>
      <c r="BX37" s="6">
        <f t="shared" ca="1" si="53"/>
        <v>0</v>
      </c>
      <c r="BY37" s="6">
        <f t="shared" ca="1" si="54"/>
        <v>0</v>
      </c>
      <c r="BZ37" s="59"/>
      <c r="CA37" s="58"/>
      <c r="CC37" s="6">
        <f t="shared" ca="1" si="55"/>
        <v>0</v>
      </c>
      <c r="CD37" s="6">
        <f t="shared" ca="1" si="56"/>
        <v>3</v>
      </c>
      <c r="CE37" s="6">
        <f t="shared" ca="1" si="57"/>
        <v>5</v>
      </c>
      <c r="CF37" s="6">
        <f t="shared" ca="1" si="58"/>
        <v>4</v>
      </c>
      <c r="CG37" s="6">
        <f t="shared" ca="1" si="59"/>
        <v>2</v>
      </c>
      <c r="CH37" s="6">
        <f t="shared" ca="1" si="60"/>
        <v>5</v>
      </c>
      <c r="CJ37" s="57"/>
      <c r="CK37" s="6"/>
      <c r="CL37" s="6"/>
      <c r="CM37" s="59"/>
      <c r="CN37" s="6"/>
      <c r="CO37" s="56"/>
      <c r="CP37" s="5"/>
      <c r="CR37" s="10"/>
      <c r="CS37" s="11"/>
      <c r="CT37" s="5"/>
      <c r="CU37" s="5"/>
      <c r="CV37" s="5"/>
      <c r="CW37" s="5"/>
      <c r="CX37" s="5"/>
      <c r="CY37" s="10">
        <f t="shared" ca="1" si="35"/>
        <v>0.71815246597647542</v>
      </c>
      <c r="CZ37" s="11">
        <f t="shared" ca="1" si="36"/>
        <v>27</v>
      </c>
      <c r="DA37" s="5"/>
      <c r="DB37" s="5">
        <v>37</v>
      </c>
      <c r="DC37" s="1">
        <v>5</v>
      </c>
      <c r="DD37" s="1">
        <v>1</v>
      </c>
      <c r="DF37" s="10">
        <f t="shared" ca="1" si="37"/>
        <v>0.84760762096091358</v>
      </c>
      <c r="DG37" s="11">
        <f t="shared" ca="1" si="38"/>
        <v>13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19" t="str">
        <f ca="1">B5</f>
        <v>7.79×41＝</v>
      </c>
      <c r="C38" s="120"/>
      <c r="D38" s="120"/>
      <c r="E38" s="120"/>
      <c r="F38" s="120"/>
      <c r="G38" s="123">
        <f ca="1">G5</f>
        <v>319.39</v>
      </c>
      <c r="H38" s="123"/>
      <c r="I38" s="124"/>
      <c r="J38" s="22"/>
      <c r="K38" s="21"/>
      <c r="L38" s="119" t="str">
        <f ca="1">L5</f>
        <v>8.36×64＝</v>
      </c>
      <c r="M38" s="120"/>
      <c r="N38" s="120"/>
      <c r="O38" s="120"/>
      <c r="P38" s="120"/>
      <c r="Q38" s="123">
        <f ca="1">Q5</f>
        <v>535.04</v>
      </c>
      <c r="R38" s="123"/>
      <c r="S38" s="124"/>
      <c r="T38" s="22"/>
      <c r="U38" s="21"/>
      <c r="V38" s="119" t="str">
        <f ca="1">V5</f>
        <v>9.93×98＝</v>
      </c>
      <c r="W38" s="120"/>
      <c r="X38" s="120"/>
      <c r="Y38" s="120"/>
      <c r="Z38" s="120"/>
      <c r="AA38" s="123">
        <f ca="1">AA5</f>
        <v>973.14</v>
      </c>
      <c r="AB38" s="123"/>
      <c r="AC38" s="124"/>
      <c r="AD38" s="23"/>
      <c r="AG38" s="3" t="str">
        <f t="shared" ca="1" si="39"/>
        <v>D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40"/>
        <v>⑤</v>
      </c>
      <c r="AT38" s="6">
        <f t="shared" ca="1" si="40"/>
        <v>381</v>
      </c>
      <c r="AU38" s="6" t="str">
        <f t="shared" si="40"/>
        <v>×</v>
      </c>
      <c r="AV38" s="6">
        <f t="shared" ca="1" si="40"/>
        <v>77</v>
      </c>
      <c r="AW38" s="6" t="str">
        <f t="shared" si="40"/>
        <v>＝</v>
      </c>
      <c r="AX38" s="46">
        <f t="shared" ca="1" si="40"/>
        <v>29337</v>
      </c>
      <c r="AY38" s="5"/>
      <c r="AZ38" s="6">
        <f t="shared" ca="1" si="41"/>
        <v>3</v>
      </c>
      <c r="BA38" s="6">
        <f t="shared" ca="1" si="41"/>
        <v>8</v>
      </c>
      <c r="BB38" s="6">
        <f t="shared" ca="1" si="41"/>
        <v>1</v>
      </c>
      <c r="BC38" s="5"/>
      <c r="BD38" s="6">
        <f t="shared" ca="1" si="42"/>
        <v>0</v>
      </c>
      <c r="BE38" s="6">
        <f t="shared" ca="1" si="42"/>
        <v>7</v>
      </c>
      <c r="BF38" s="6">
        <f t="shared" ca="1" si="42"/>
        <v>7</v>
      </c>
      <c r="BH38" s="54"/>
      <c r="BI38" s="55"/>
      <c r="BJ38" s="6">
        <f t="shared" ca="1" si="43"/>
        <v>2</v>
      </c>
      <c r="BK38" s="6">
        <f t="shared" ca="1" si="44"/>
        <v>6</v>
      </c>
      <c r="BL38" s="6">
        <f t="shared" ca="1" si="45"/>
        <v>6</v>
      </c>
      <c r="BM38" s="56">
        <f t="shared" ca="1" si="46"/>
        <v>7</v>
      </c>
      <c r="BO38" s="57"/>
      <c r="BP38" s="6">
        <f t="shared" ca="1" si="47"/>
        <v>2</v>
      </c>
      <c r="BQ38" s="6">
        <f t="shared" ca="1" si="48"/>
        <v>6</v>
      </c>
      <c r="BR38" s="6">
        <f t="shared" ca="1" si="49"/>
        <v>6</v>
      </c>
      <c r="BS38" s="6">
        <f t="shared" ca="1" si="50"/>
        <v>7</v>
      </c>
      <c r="BT38" s="58"/>
      <c r="BV38" s="57">
        <f t="shared" ca="1" si="51"/>
        <v>0</v>
      </c>
      <c r="BW38" s="6">
        <f t="shared" ca="1" si="52"/>
        <v>0</v>
      </c>
      <c r="BX38" s="6">
        <f t="shared" ca="1" si="53"/>
        <v>0</v>
      </c>
      <c r="BY38" s="6">
        <f t="shared" ca="1" si="54"/>
        <v>0</v>
      </c>
      <c r="BZ38" s="59"/>
      <c r="CA38" s="58"/>
      <c r="CC38" s="6">
        <f t="shared" ca="1" si="55"/>
        <v>0</v>
      </c>
      <c r="CD38" s="6">
        <f t="shared" ca="1" si="56"/>
        <v>2</v>
      </c>
      <c r="CE38" s="6">
        <f t="shared" ca="1" si="57"/>
        <v>9</v>
      </c>
      <c r="CF38" s="6">
        <f t="shared" ca="1" si="58"/>
        <v>3</v>
      </c>
      <c r="CG38" s="6">
        <f t="shared" ca="1" si="59"/>
        <v>3</v>
      </c>
      <c r="CH38" s="6">
        <f t="shared" ca="1" si="60"/>
        <v>7</v>
      </c>
      <c r="CJ38" s="57"/>
      <c r="CK38" s="6"/>
      <c r="CL38" s="6"/>
      <c r="CM38" s="59"/>
      <c r="CN38" s="6"/>
      <c r="CO38" s="56"/>
      <c r="CP38" s="5"/>
      <c r="CR38" s="10"/>
      <c r="CS38" s="11"/>
      <c r="CT38" s="5"/>
      <c r="CU38" s="5"/>
      <c r="CV38" s="5"/>
      <c r="CW38" s="5"/>
      <c r="CX38" s="5"/>
      <c r="CY38" s="10">
        <f t="shared" ca="1" si="35"/>
        <v>0.19602971194860841</v>
      </c>
      <c r="CZ38" s="11">
        <f t="shared" ca="1" si="36"/>
        <v>68</v>
      </c>
      <c r="DA38" s="5"/>
      <c r="DB38" s="5">
        <v>38</v>
      </c>
      <c r="DC38" s="1">
        <v>5</v>
      </c>
      <c r="DD38" s="1">
        <v>2</v>
      </c>
      <c r="DF38" s="10">
        <f t="shared" ca="1" si="37"/>
        <v>0.18671382548206805</v>
      </c>
      <c r="DG38" s="11">
        <f t="shared" ca="1" si="38"/>
        <v>72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9"/>
        <v>D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40"/>
        <v>⑥</v>
      </c>
      <c r="AT39" s="6">
        <f t="shared" ca="1" si="40"/>
        <v>976</v>
      </c>
      <c r="AU39" s="6" t="str">
        <f t="shared" si="40"/>
        <v>×</v>
      </c>
      <c r="AV39" s="6">
        <f t="shared" ca="1" si="40"/>
        <v>85</v>
      </c>
      <c r="AW39" s="6" t="str">
        <f t="shared" si="40"/>
        <v>＝</v>
      </c>
      <c r="AX39" s="46">
        <f t="shared" ca="1" si="40"/>
        <v>82960</v>
      </c>
      <c r="AY39" s="5"/>
      <c r="AZ39" s="6">
        <f t="shared" ca="1" si="41"/>
        <v>9</v>
      </c>
      <c r="BA39" s="6">
        <f t="shared" ca="1" si="41"/>
        <v>7</v>
      </c>
      <c r="BB39" s="6">
        <f t="shared" ca="1" si="41"/>
        <v>6</v>
      </c>
      <c r="BC39" s="5"/>
      <c r="BD39" s="6">
        <f t="shared" ca="1" si="42"/>
        <v>0</v>
      </c>
      <c r="BE39" s="6">
        <f t="shared" ca="1" si="42"/>
        <v>8</v>
      </c>
      <c r="BF39" s="6">
        <f t="shared" ca="1" si="42"/>
        <v>5</v>
      </c>
      <c r="BH39" s="54"/>
      <c r="BI39" s="55"/>
      <c r="BJ39" s="6">
        <f t="shared" ca="1" si="43"/>
        <v>4</v>
      </c>
      <c r="BK39" s="6">
        <f t="shared" ca="1" si="44"/>
        <v>8</v>
      </c>
      <c r="BL39" s="6">
        <f t="shared" ca="1" si="45"/>
        <v>8</v>
      </c>
      <c r="BM39" s="56">
        <f t="shared" ca="1" si="46"/>
        <v>0</v>
      </c>
      <c r="BO39" s="57"/>
      <c r="BP39" s="6">
        <f t="shared" ca="1" si="47"/>
        <v>7</v>
      </c>
      <c r="BQ39" s="6">
        <f t="shared" ca="1" si="48"/>
        <v>8</v>
      </c>
      <c r="BR39" s="6">
        <f t="shared" ca="1" si="49"/>
        <v>0</v>
      </c>
      <c r="BS39" s="6">
        <f t="shared" ca="1" si="50"/>
        <v>8</v>
      </c>
      <c r="BT39" s="58"/>
      <c r="BV39" s="57">
        <f t="shared" ca="1" si="51"/>
        <v>0</v>
      </c>
      <c r="BW39" s="6">
        <f t="shared" ca="1" si="52"/>
        <v>0</v>
      </c>
      <c r="BX39" s="6">
        <f t="shared" ca="1" si="53"/>
        <v>0</v>
      </c>
      <c r="BY39" s="6">
        <f t="shared" ca="1" si="54"/>
        <v>0</v>
      </c>
      <c r="BZ39" s="59"/>
      <c r="CA39" s="58"/>
      <c r="CC39" s="6">
        <f t="shared" ca="1" si="55"/>
        <v>0</v>
      </c>
      <c r="CD39" s="6">
        <f t="shared" ca="1" si="56"/>
        <v>8</v>
      </c>
      <c r="CE39" s="6">
        <f t="shared" ca="1" si="57"/>
        <v>2</v>
      </c>
      <c r="CF39" s="6">
        <f t="shared" ca="1" si="58"/>
        <v>9</v>
      </c>
      <c r="CG39" s="6">
        <f t="shared" ca="1" si="59"/>
        <v>6</v>
      </c>
      <c r="CH39" s="6">
        <f t="shared" ca="1" si="60"/>
        <v>0</v>
      </c>
      <c r="CJ39" s="57"/>
      <c r="CK39" s="6"/>
      <c r="CL39" s="6"/>
      <c r="CM39" s="59"/>
      <c r="CN39" s="6"/>
      <c r="CO39" s="56"/>
      <c r="CP39" s="5"/>
      <c r="CR39" s="10"/>
      <c r="CS39" s="11"/>
      <c r="CT39" s="5"/>
      <c r="CU39" s="5"/>
      <c r="CV39" s="5"/>
      <c r="CW39" s="5"/>
      <c r="CX39" s="5"/>
      <c r="CY39" s="10">
        <f t="shared" ca="1" si="35"/>
        <v>0.44516697956791096</v>
      </c>
      <c r="CZ39" s="11">
        <f t="shared" ca="1" si="36"/>
        <v>48</v>
      </c>
      <c r="DA39" s="5"/>
      <c r="DB39" s="5">
        <v>39</v>
      </c>
      <c r="DC39" s="1">
        <v>5</v>
      </c>
      <c r="DD39" s="1">
        <v>3</v>
      </c>
      <c r="DF39" s="10">
        <f t="shared" ca="1" si="37"/>
        <v>0.85847753404828653</v>
      </c>
      <c r="DG39" s="11">
        <f t="shared" ca="1" si="38"/>
        <v>11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3"/>
      <c r="C40" s="93"/>
      <c r="D40" s="83"/>
      <c r="E40" s="84">
        <f ca="1">E7</f>
        <v>7</v>
      </c>
      <c r="F40" s="28" t="str">
        <f ca="1">F7</f>
        <v>.</v>
      </c>
      <c r="G40" s="29">
        <f ca="1">G7</f>
        <v>7</v>
      </c>
      <c r="H40" s="28">
        <f ca="1">H7</f>
        <v>0</v>
      </c>
      <c r="I40" s="85">
        <f ca="1">I7</f>
        <v>9</v>
      </c>
      <c r="J40" s="23"/>
      <c r="K40" s="26"/>
      <c r="L40" s="93"/>
      <c r="M40" s="93"/>
      <c r="N40" s="83"/>
      <c r="O40" s="84">
        <f ca="1">O7</f>
        <v>8</v>
      </c>
      <c r="P40" s="28" t="str">
        <f ca="1">P7</f>
        <v>.</v>
      </c>
      <c r="Q40" s="29">
        <f ca="1">Q7</f>
        <v>3</v>
      </c>
      <c r="R40" s="28">
        <f ca="1">R7</f>
        <v>0</v>
      </c>
      <c r="S40" s="85">
        <f ca="1">S7</f>
        <v>6</v>
      </c>
      <c r="T40" s="23"/>
      <c r="U40" s="26"/>
      <c r="V40" s="93"/>
      <c r="W40" s="93"/>
      <c r="X40" s="83"/>
      <c r="Y40" s="84">
        <f ca="1">Y7</f>
        <v>9</v>
      </c>
      <c r="Z40" s="28" t="str">
        <f ca="1">Z7</f>
        <v>.</v>
      </c>
      <c r="AA40" s="29">
        <f ca="1">AA7</f>
        <v>9</v>
      </c>
      <c r="AB40" s="28">
        <f ca="1">AB7</f>
        <v>0</v>
      </c>
      <c r="AC40" s="85">
        <f ca="1">AC7</f>
        <v>3</v>
      </c>
      <c r="AD40" s="23"/>
      <c r="AG40" s="3" t="str">
        <f t="shared" ca="1" si="39"/>
        <v>D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40"/>
        <v>⑦</v>
      </c>
      <c r="AT40" s="6">
        <f t="shared" ca="1" si="40"/>
        <v>243</v>
      </c>
      <c r="AU40" s="6" t="str">
        <f t="shared" si="40"/>
        <v>×</v>
      </c>
      <c r="AV40" s="6">
        <f t="shared" ca="1" si="40"/>
        <v>82</v>
      </c>
      <c r="AW40" s="6" t="str">
        <f t="shared" si="40"/>
        <v>＝</v>
      </c>
      <c r="AX40" s="46">
        <f t="shared" ca="1" si="40"/>
        <v>19926</v>
      </c>
      <c r="AY40" s="5"/>
      <c r="AZ40" s="6">
        <f t="shared" ca="1" si="41"/>
        <v>2</v>
      </c>
      <c r="BA40" s="6">
        <f t="shared" ca="1" si="41"/>
        <v>4</v>
      </c>
      <c r="BB40" s="6">
        <f t="shared" ca="1" si="41"/>
        <v>3</v>
      </c>
      <c r="BC40" s="5"/>
      <c r="BD40" s="6">
        <f t="shared" ca="1" si="42"/>
        <v>0</v>
      </c>
      <c r="BE40" s="6">
        <f t="shared" ca="1" si="42"/>
        <v>8</v>
      </c>
      <c r="BF40" s="6">
        <f t="shared" ca="1" si="42"/>
        <v>2</v>
      </c>
      <c r="BH40" s="54"/>
      <c r="BI40" s="55"/>
      <c r="BJ40" s="6">
        <f t="shared" ca="1" si="43"/>
        <v>0</v>
      </c>
      <c r="BK40" s="6">
        <f t="shared" ca="1" si="44"/>
        <v>4</v>
      </c>
      <c r="BL40" s="6">
        <f t="shared" ca="1" si="45"/>
        <v>8</v>
      </c>
      <c r="BM40" s="56">
        <f t="shared" ca="1" si="46"/>
        <v>6</v>
      </c>
      <c r="BO40" s="57"/>
      <c r="BP40" s="6">
        <f t="shared" ca="1" si="47"/>
        <v>1</v>
      </c>
      <c r="BQ40" s="6">
        <f t="shared" ca="1" si="48"/>
        <v>9</v>
      </c>
      <c r="BR40" s="6">
        <f t="shared" ca="1" si="49"/>
        <v>4</v>
      </c>
      <c r="BS40" s="6">
        <f t="shared" ca="1" si="50"/>
        <v>4</v>
      </c>
      <c r="BT40" s="58"/>
      <c r="BV40" s="57">
        <f t="shared" ca="1" si="51"/>
        <v>0</v>
      </c>
      <c r="BW40" s="6">
        <f t="shared" ca="1" si="52"/>
        <v>0</v>
      </c>
      <c r="BX40" s="6">
        <f t="shared" ca="1" si="53"/>
        <v>0</v>
      </c>
      <c r="BY40" s="6">
        <f t="shared" ca="1" si="54"/>
        <v>0</v>
      </c>
      <c r="BZ40" s="59"/>
      <c r="CA40" s="58"/>
      <c r="CC40" s="6">
        <f t="shared" ca="1" si="55"/>
        <v>0</v>
      </c>
      <c r="CD40" s="6">
        <f t="shared" ca="1" si="56"/>
        <v>1</v>
      </c>
      <c r="CE40" s="6">
        <f t="shared" ca="1" si="57"/>
        <v>9</v>
      </c>
      <c r="CF40" s="6">
        <f t="shared" ca="1" si="58"/>
        <v>9</v>
      </c>
      <c r="CG40" s="6">
        <f t="shared" ca="1" si="59"/>
        <v>2</v>
      </c>
      <c r="CH40" s="6">
        <f t="shared" ca="1" si="60"/>
        <v>6</v>
      </c>
      <c r="CJ40" s="57"/>
      <c r="CK40" s="6"/>
      <c r="CL40" s="6"/>
      <c r="CM40" s="59"/>
      <c r="CN40" s="6"/>
      <c r="CO40" s="56"/>
      <c r="CR40" s="10"/>
      <c r="CS40" s="11"/>
      <c r="CT40" s="5"/>
      <c r="CU40" s="5"/>
      <c r="CV40" s="5"/>
      <c r="CW40" s="5"/>
      <c r="CX40" s="5"/>
      <c r="CY40" s="10">
        <f t="shared" ca="1" si="35"/>
        <v>0.88621675249289977</v>
      </c>
      <c r="CZ40" s="11">
        <f t="shared" ca="1" si="36"/>
        <v>13</v>
      </c>
      <c r="DA40" s="5"/>
      <c r="DB40" s="5">
        <v>40</v>
      </c>
      <c r="DC40" s="1">
        <v>5</v>
      </c>
      <c r="DD40" s="1">
        <v>4</v>
      </c>
      <c r="DF40" s="10">
        <f t="shared" ca="1" si="37"/>
        <v>6.5838485379119183E-2</v>
      </c>
      <c r="DG40" s="11">
        <f t="shared" ca="1" si="38"/>
        <v>84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94"/>
      <c r="C41" s="94"/>
      <c r="D41" s="86" t="str">
        <f>$D$8</f>
        <v>×</v>
      </c>
      <c r="E41" s="87">
        <f>E8</f>
        <v>0</v>
      </c>
      <c r="F41" s="31"/>
      <c r="G41" s="32">
        <f ca="1">G8</f>
        <v>4</v>
      </c>
      <c r="H41" s="33"/>
      <c r="I41" s="88">
        <f ca="1">I8</f>
        <v>1</v>
      </c>
      <c r="J41" s="23"/>
      <c r="K41" s="26"/>
      <c r="L41" s="94"/>
      <c r="M41" s="94"/>
      <c r="N41" s="86" t="str">
        <f>$D$8</f>
        <v>×</v>
      </c>
      <c r="O41" s="87">
        <f>O8</f>
        <v>0</v>
      </c>
      <c r="P41" s="31"/>
      <c r="Q41" s="32">
        <f ca="1">Q8</f>
        <v>6</v>
      </c>
      <c r="R41" s="33"/>
      <c r="S41" s="88">
        <f ca="1">S8</f>
        <v>4</v>
      </c>
      <c r="T41" s="23"/>
      <c r="U41" s="26"/>
      <c r="V41" s="94"/>
      <c r="W41" s="94"/>
      <c r="X41" s="86" t="str">
        <f>$X$8</f>
        <v>×</v>
      </c>
      <c r="Y41" s="87">
        <f>Y8</f>
        <v>0</v>
      </c>
      <c r="Z41" s="31"/>
      <c r="AA41" s="32">
        <f ca="1">AA8</f>
        <v>9</v>
      </c>
      <c r="AB41" s="33"/>
      <c r="AC41" s="88">
        <f ca="1">AC8</f>
        <v>8</v>
      </c>
      <c r="AD41" s="23"/>
      <c r="AG41" s="3" t="str">
        <f t="shared" ca="1" si="39"/>
        <v>D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40"/>
        <v>⑧</v>
      </c>
      <c r="AT41" s="6">
        <f t="shared" ca="1" si="40"/>
        <v>193</v>
      </c>
      <c r="AU41" s="6" t="str">
        <f t="shared" si="40"/>
        <v>×</v>
      </c>
      <c r="AV41" s="6">
        <f t="shared" ca="1" si="40"/>
        <v>76</v>
      </c>
      <c r="AW41" s="6" t="str">
        <f t="shared" si="40"/>
        <v>＝</v>
      </c>
      <c r="AX41" s="46">
        <f t="shared" ca="1" si="40"/>
        <v>14668</v>
      </c>
      <c r="AY41" s="5"/>
      <c r="AZ41" s="6">
        <f t="shared" ca="1" si="41"/>
        <v>1</v>
      </c>
      <c r="BA41" s="6">
        <f t="shared" ca="1" si="41"/>
        <v>9</v>
      </c>
      <c r="BB41" s="6">
        <f t="shared" ca="1" si="41"/>
        <v>3</v>
      </c>
      <c r="BC41" s="5"/>
      <c r="BD41" s="6">
        <f t="shared" ca="1" si="42"/>
        <v>0</v>
      </c>
      <c r="BE41" s="6">
        <f t="shared" ca="1" si="42"/>
        <v>7</v>
      </c>
      <c r="BF41" s="6">
        <f t="shared" ca="1" si="42"/>
        <v>6</v>
      </c>
      <c r="BH41" s="54"/>
      <c r="BI41" s="55"/>
      <c r="BJ41" s="6">
        <f t="shared" ca="1" si="43"/>
        <v>1</v>
      </c>
      <c r="BK41" s="6">
        <f t="shared" ca="1" si="44"/>
        <v>1</v>
      </c>
      <c r="BL41" s="6">
        <f t="shared" ca="1" si="45"/>
        <v>5</v>
      </c>
      <c r="BM41" s="56">
        <f t="shared" ca="1" si="46"/>
        <v>8</v>
      </c>
      <c r="BO41" s="57"/>
      <c r="BP41" s="6">
        <f t="shared" ca="1" si="47"/>
        <v>1</v>
      </c>
      <c r="BQ41" s="6">
        <f t="shared" ca="1" si="48"/>
        <v>3</v>
      </c>
      <c r="BR41" s="6">
        <f t="shared" ca="1" si="49"/>
        <v>5</v>
      </c>
      <c r="BS41" s="6">
        <f t="shared" ca="1" si="50"/>
        <v>1</v>
      </c>
      <c r="BT41" s="58"/>
      <c r="BV41" s="57">
        <f t="shared" ca="1" si="51"/>
        <v>0</v>
      </c>
      <c r="BW41" s="6">
        <f t="shared" ca="1" si="52"/>
        <v>0</v>
      </c>
      <c r="BX41" s="6">
        <f t="shared" ca="1" si="53"/>
        <v>0</v>
      </c>
      <c r="BY41" s="6">
        <f t="shared" ca="1" si="54"/>
        <v>0</v>
      </c>
      <c r="BZ41" s="59"/>
      <c r="CA41" s="58"/>
      <c r="CC41" s="6">
        <f t="shared" ca="1" si="55"/>
        <v>0</v>
      </c>
      <c r="CD41" s="6">
        <f t="shared" ca="1" si="56"/>
        <v>1</v>
      </c>
      <c r="CE41" s="6">
        <f t="shared" ca="1" si="57"/>
        <v>4</v>
      </c>
      <c r="CF41" s="6">
        <f t="shared" ca="1" si="58"/>
        <v>6</v>
      </c>
      <c r="CG41" s="6">
        <f t="shared" ca="1" si="59"/>
        <v>6</v>
      </c>
      <c r="CH41" s="6">
        <f t="shared" ca="1" si="60"/>
        <v>8</v>
      </c>
      <c r="CJ41" s="57"/>
      <c r="CK41" s="6"/>
      <c r="CL41" s="6"/>
      <c r="CM41" s="59"/>
      <c r="CN41" s="6"/>
      <c r="CO41" s="56"/>
      <c r="CR41" s="10"/>
      <c r="CS41" s="11"/>
      <c r="CT41" s="5"/>
      <c r="CU41" s="5"/>
      <c r="CV41" s="5"/>
      <c r="CW41" s="5"/>
      <c r="CX41" s="5"/>
      <c r="CY41" s="10">
        <f t="shared" ca="1" si="35"/>
        <v>0.58465087263723692</v>
      </c>
      <c r="CZ41" s="11">
        <f t="shared" ca="1" si="36"/>
        <v>36</v>
      </c>
      <c r="DA41" s="5"/>
      <c r="DB41" s="5">
        <v>41</v>
      </c>
      <c r="DC41" s="1">
        <v>5</v>
      </c>
      <c r="DD41" s="1">
        <v>5</v>
      </c>
      <c r="DF41" s="10">
        <f t="shared" ca="1" si="37"/>
        <v>0.50301443615023467</v>
      </c>
      <c r="DG41" s="11">
        <f t="shared" ca="1" si="38"/>
        <v>42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95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9">
        <f ca="1">IF(OR($A$37="A",$A$37="C",$A$37="D"),$BJ$34,IF($A$37="B",$BQ$34,$CE$34))</f>
        <v>0</v>
      </c>
      <c r="E42" s="90">
        <f ca="1">IF(OR($A$37="A",$A$37="C",$A$37="D"),$BK$34,IF($A$37="B",$BR$34,$CF$34))</f>
        <v>7</v>
      </c>
      <c r="F42" s="35">
        <f ca="1">IF(OR(A37="E",A37="G"),F40,)</f>
        <v>0</v>
      </c>
      <c r="G42" s="60">
        <f ca="1">IF(OR($A$37="A",$A$37="C",$A$37="D"),$BL$34,IF($A$37="B",$BS$34,$CG$34))</f>
        <v>7</v>
      </c>
      <c r="H42" s="35">
        <f ca="1">IF(OR(A37="E",A37="G"),H40,)</f>
        <v>0</v>
      </c>
      <c r="I42" s="91">
        <f ca="1">IF(OR($A$37="A",$A$37="C",$A$37="D"),$BM$34,IF($A$37="B",$BT$34,$CH$34))</f>
        <v>9</v>
      </c>
      <c r="J42" s="23"/>
      <c r="K42" s="26"/>
      <c r="L42" s="95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9">
        <f ca="1">IF(OR($K$37="A",$K$37="C",$K$37="D"),$BJ$35,IF($K$37="B",$BQ$35,$CE$35))</f>
        <v>3</v>
      </c>
      <c r="O42" s="90">
        <f ca="1">IF(OR($K$37="A",$K$37="C",$K$37="D"),$BK$35,IF($K$37="B",$BR$35,$CF$35))</f>
        <v>3</v>
      </c>
      <c r="P42" s="35">
        <f ca="1">IF(OR(K37="E",K37="G"),P40,)</f>
        <v>0</v>
      </c>
      <c r="Q42" s="60">
        <f ca="1">IF(OR($K$37="A",$K$37="C",$K$37="D"),$BL$35,IF($K$37="B",$BS$35,$CG$35))</f>
        <v>4</v>
      </c>
      <c r="R42" s="35">
        <f ca="1">IF(OR(K37="E",K37="G"),R40,)</f>
        <v>0</v>
      </c>
      <c r="S42" s="91">
        <f ca="1">IF(OR($K$37="A",$K$37="C",$K$37="D"),$BM$35,IF($K$37="B",$BT$35,$CH$35))</f>
        <v>4</v>
      </c>
      <c r="T42" s="23"/>
      <c r="U42" s="26"/>
      <c r="V42" s="95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9">
        <f ca="1">IF(OR($U$37="A",$U$37="C",$U$37="D"),$BJ$36,IF($U$37="B",$BQ$36,$CE$36))</f>
        <v>7</v>
      </c>
      <c r="Y42" s="90">
        <f ca="1">IF(OR($U$37="A",$U$37="C",$U$37="D"),$BK$36,IF($U$37="B",$BR$36,$CF$36))</f>
        <v>9</v>
      </c>
      <c r="Z42" s="35">
        <f ca="1">IF(OR(U37="E",U37="G"),Z40,)</f>
        <v>0</v>
      </c>
      <c r="AA42" s="60">
        <f ca="1">IF(OR($U$37="A",$U$37="C",$U$37="D"),$BL$36,IF($U$37="B",$BS$36,$CG$36))</f>
        <v>4</v>
      </c>
      <c r="AB42" s="35">
        <f ca="1">IF(OR(U37="E",U37="G"),AB40,)</f>
        <v>0</v>
      </c>
      <c r="AC42" s="91">
        <f ca="1">IF(OR($U$37="A",$U$37="C",$U$37="D"),$BM$36,IF($U$37="B",$BT$36,$CH$36))</f>
        <v>4</v>
      </c>
      <c r="AD42" s="23"/>
      <c r="AG42" s="3" t="str">
        <f t="shared" ca="1" si="39"/>
        <v>D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40"/>
        <v>⑨</v>
      </c>
      <c r="AT42" s="6">
        <f t="shared" ca="1" si="40"/>
        <v>272</v>
      </c>
      <c r="AU42" s="6" t="str">
        <f t="shared" si="40"/>
        <v>×</v>
      </c>
      <c r="AV42" s="6">
        <f t="shared" ca="1" si="40"/>
        <v>21</v>
      </c>
      <c r="AW42" s="6" t="str">
        <f t="shared" si="40"/>
        <v>＝</v>
      </c>
      <c r="AX42" s="46">
        <f t="shared" ca="1" si="40"/>
        <v>5712</v>
      </c>
      <c r="AY42" s="5"/>
      <c r="AZ42" s="6">
        <f t="shared" ca="1" si="41"/>
        <v>2</v>
      </c>
      <c r="BA42" s="6">
        <f t="shared" ca="1" si="41"/>
        <v>7</v>
      </c>
      <c r="BB42" s="6">
        <f t="shared" ca="1" si="41"/>
        <v>2</v>
      </c>
      <c r="BC42" s="5"/>
      <c r="BD42" s="6">
        <f t="shared" ca="1" si="42"/>
        <v>0</v>
      </c>
      <c r="BE42" s="6">
        <f t="shared" ca="1" si="42"/>
        <v>2</v>
      </c>
      <c r="BF42" s="6">
        <f t="shared" ca="1" si="42"/>
        <v>1</v>
      </c>
      <c r="BH42" s="61"/>
      <c r="BI42" s="62"/>
      <c r="BJ42" s="63">
        <f t="shared" ca="1" si="43"/>
        <v>0</v>
      </c>
      <c r="BK42" s="63">
        <f t="shared" ca="1" si="44"/>
        <v>2</v>
      </c>
      <c r="BL42" s="63">
        <f t="shared" ca="1" si="45"/>
        <v>7</v>
      </c>
      <c r="BM42" s="64">
        <f t="shared" ca="1" si="46"/>
        <v>2</v>
      </c>
      <c r="BO42" s="65"/>
      <c r="BP42" s="63">
        <f t="shared" ca="1" si="47"/>
        <v>0</v>
      </c>
      <c r="BQ42" s="63">
        <f t="shared" ca="1" si="48"/>
        <v>5</v>
      </c>
      <c r="BR42" s="63">
        <f t="shared" ca="1" si="49"/>
        <v>4</v>
      </c>
      <c r="BS42" s="63">
        <f t="shared" ca="1" si="50"/>
        <v>4</v>
      </c>
      <c r="BT42" s="66"/>
      <c r="BV42" s="65">
        <f t="shared" ca="1" si="51"/>
        <v>0</v>
      </c>
      <c r="BW42" s="63">
        <f t="shared" ca="1" si="52"/>
        <v>0</v>
      </c>
      <c r="BX42" s="63">
        <f t="shared" ca="1" si="53"/>
        <v>0</v>
      </c>
      <c r="BY42" s="63">
        <f t="shared" ca="1" si="54"/>
        <v>0</v>
      </c>
      <c r="BZ42" s="67"/>
      <c r="CA42" s="66"/>
      <c r="CC42" s="6">
        <f t="shared" ca="1" si="55"/>
        <v>0</v>
      </c>
      <c r="CD42" s="6">
        <f t="shared" ca="1" si="56"/>
        <v>0</v>
      </c>
      <c r="CE42" s="6">
        <f t="shared" ca="1" si="57"/>
        <v>5</v>
      </c>
      <c r="CF42" s="6">
        <f t="shared" ca="1" si="58"/>
        <v>7</v>
      </c>
      <c r="CG42" s="6">
        <f t="shared" ca="1" si="59"/>
        <v>1</v>
      </c>
      <c r="CH42" s="6">
        <f t="shared" ca="1" si="60"/>
        <v>2</v>
      </c>
      <c r="CJ42" s="65"/>
      <c r="CK42" s="63"/>
      <c r="CL42" s="63"/>
      <c r="CM42" s="67"/>
      <c r="CN42" s="63"/>
      <c r="CO42" s="64"/>
      <c r="CR42" s="10"/>
      <c r="CS42" s="11"/>
      <c r="CT42" s="5"/>
      <c r="CU42" s="5"/>
      <c r="CV42" s="5"/>
      <c r="CW42" s="5"/>
      <c r="CX42" s="5"/>
      <c r="CY42" s="10">
        <f t="shared" ca="1" si="35"/>
        <v>0.47671479176104936</v>
      </c>
      <c r="CZ42" s="11">
        <f t="shared" ca="1" si="36"/>
        <v>46</v>
      </c>
      <c r="DA42" s="5"/>
      <c r="DB42" s="5">
        <v>42</v>
      </c>
      <c r="DC42" s="1">
        <v>5</v>
      </c>
      <c r="DD42" s="1">
        <v>6</v>
      </c>
      <c r="DF42" s="10">
        <f t="shared" ca="1" si="37"/>
        <v>0.40723685097653273</v>
      </c>
      <c r="DG42" s="11">
        <f t="shared" ca="1" si="38"/>
        <v>51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36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3</v>
      </c>
      <c r="D43" s="82">
        <f ca="1">IF(OR($A$37="A",$A$37="D"),$BQ$34,IF(OR($A$37="B",$A$37="C"),$BX$34,$CL$34))</f>
        <v>1</v>
      </c>
      <c r="E43" s="92">
        <f ca="1">IF(OR($A$37="A",$A$37="D"),$BR$34,IF(OR($A$37="B",$A$37="C"),$BY$34,$CM$34))</f>
        <v>1</v>
      </c>
      <c r="F43" s="34"/>
      <c r="G43" s="37">
        <f ca="1">IF(OR($A$37="A",$A$37="D"),$BS$34,IF($A$37="B","",IF($A$37="C",$BZ$34,"")))</f>
        <v>6</v>
      </c>
      <c r="H43" s="34"/>
      <c r="I43" s="82"/>
      <c r="J43" s="23"/>
      <c r="K43" s="36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5</v>
      </c>
      <c r="N43" s="82">
        <f ca="1">IF(OR($K$37="A",$K$37="D"),$BQ$35,IF(OR($K$37="B",$K$37="C"),$BX$35,$CL$35))</f>
        <v>0</v>
      </c>
      <c r="O43" s="92">
        <f ca="1">IF(OR($K$37="A",$K$37="D"),$BR$35,IF(OR($K$37="B",$K$37="C"),$BY$35,$CM$35))</f>
        <v>1</v>
      </c>
      <c r="P43" s="34"/>
      <c r="Q43" s="37">
        <f ca="1">IF(OR($K$37="A",$K$37="D"),$BS$35,IF($K$37="B","",IF($K$37="C",$BZ$35,"")))</f>
        <v>6</v>
      </c>
      <c r="R43" s="34"/>
      <c r="S43" s="82"/>
      <c r="T43" s="23"/>
      <c r="U43" s="36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8</v>
      </c>
      <c r="X43" s="82">
        <f ca="1">IF(OR($U$37="A",$U$37="D"),$BQ$36,IF(OR($U$37="B",$U$37="C"),$BX$36,$CL$36))</f>
        <v>9</v>
      </c>
      <c r="Y43" s="92">
        <f ca="1">IF(OR($U$37="A",$U$37="D"),$BR$36,IF(OR($U$37="B",$U$37="C"),$BY$36,$CM$36))</f>
        <v>3</v>
      </c>
      <c r="Z43" s="34"/>
      <c r="AA43" s="37">
        <f ca="1">IF(OR($U$37="A",$U$37="D"),$BS$36,IF($U$37="B","",IF($U$37="C",$BZ$36,"")))</f>
        <v>7</v>
      </c>
      <c r="AB43" s="34"/>
      <c r="AC43" s="82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>
        <f t="shared" ca="1" si="35"/>
        <v>0.22661565632026226</v>
      </c>
      <c r="CZ43" s="11">
        <f t="shared" ca="1" si="36"/>
        <v>66</v>
      </c>
      <c r="DA43" s="5"/>
      <c r="DB43" s="5">
        <v>43</v>
      </c>
      <c r="DC43" s="1">
        <v>5</v>
      </c>
      <c r="DD43" s="1">
        <v>7</v>
      </c>
      <c r="DF43" s="10">
        <f t="shared" ca="1" si="37"/>
        <v>0.4022823457146173</v>
      </c>
      <c r="DG43" s="11">
        <f t="shared" ca="1" si="38"/>
        <v>52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36"/>
      <c r="B44" s="82">
        <f ca="1">IF($A$37="A",$BV$34,IF(OR($A$37="B",$A$37="C",$A$37="D"),$CC$34,""))</f>
        <v>0</v>
      </c>
      <c r="C44" s="82">
        <f ca="1">IF($A$37="A",$BW$34,IF(OR($A$37="B",$A$37="C",$A$37="D"),$CD$34,""))</f>
        <v>3</v>
      </c>
      <c r="D44" s="82">
        <f ca="1">IF($A$37="A",$BX$34,IF(OR($A$37="B",$A$37="C",$A$37="D"),$CE$34,""))</f>
        <v>1</v>
      </c>
      <c r="E44" s="92">
        <f ca="1">IF($A$37="A",$BY$34,IF(OR($A$37="B",$A$37="C",$A$37="D"),$CF$34,""))</f>
        <v>9</v>
      </c>
      <c r="F44" s="34" t="str">
        <f ca="1">IF(A37="D",F40,)</f>
        <v>.</v>
      </c>
      <c r="G44" s="37">
        <f ca="1">IF($A$37="A","",IF(OR($A$37="B",$A$37="C",$A$37="D"),$CG$34,""))</f>
        <v>3</v>
      </c>
      <c r="H44" s="34">
        <f ca="1">IF(A37="D",H40,)</f>
        <v>0</v>
      </c>
      <c r="I44" s="82">
        <f ca="1">IF($A$37="A","",IF(OR($A$37="B",$A$37="C",$A$37="D"),$CH$34,""))</f>
        <v>9</v>
      </c>
      <c r="J44" s="23"/>
      <c r="K44" s="36"/>
      <c r="L44" s="82">
        <f ca="1">IF($K$37="A",$BV$35,IF(OR($K$37="B",$K$37="C",$K$37="D"),$CC$35,""))</f>
        <v>0</v>
      </c>
      <c r="M44" s="82">
        <f ca="1">IF($K$37="A",$BW$35,IF(OR($K$37="B",$K$37="C",$K$37="D"),$CD$35,""))</f>
        <v>5</v>
      </c>
      <c r="N44" s="82">
        <f ca="1">IF($K$37="A",$BX$35,IF(OR($K$37="B",$K$37="C",$K$37="D"),$CE$35,""))</f>
        <v>3</v>
      </c>
      <c r="O44" s="92">
        <f ca="1">IF($K$37="A",$BY$35,IF(OR($K$37="B",$K$37="C",$K$37="D"),$CF$35,""))</f>
        <v>5</v>
      </c>
      <c r="P44" s="34" t="str">
        <f ca="1">IF(K37="D",P40,)</f>
        <v>.</v>
      </c>
      <c r="Q44" s="37">
        <f ca="1">IF($K$37="A","",IF(OR($K$37="B",$K$37="C",$K$37="D"),$CG$35,""))</f>
        <v>0</v>
      </c>
      <c r="R44" s="34">
        <f ca="1">IF(K37="D",R40,)</f>
        <v>0</v>
      </c>
      <c r="S44" s="82">
        <f ca="1">IF($K$37="A","",IF(OR($K$37="B",$K$37="C",$K$37="D"),$CH$35,""))</f>
        <v>4</v>
      </c>
      <c r="T44" s="23"/>
      <c r="U44" s="36"/>
      <c r="V44" s="82">
        <f ca="1">IF($U$37="A",$BV$36,IF(OR($U$37="B",$U$37="C",$U$37="D"),$CC$36,""))</f>
        <v>0</v>
      </c>
      <c r="W44" s="82">
        <f ca="1">IF($U$37="A",$BW$36,IF(OR($U$37="B",$U$37="C",$U$37="D"),$CD$36,""))</f>
        <v>9</v>
      </c>
      <c r="X44" s="82">
        <f ca="1">IF($U$37="A",$BX$36,IF(OR($U$37="B",$U$37="C",$U$37="D"),$CE$36,""))</f>
        <v>7</v>
      </c>
      <c r="Y44" s="92">
        <f ca="1">IF($U$37="A",$BY$36,IF(OR($U$37="B",$U$37="C",$U$37="D"),$CF$36,""))</f>
        <v>3</v>
      </c>
      <c r="Z44" s="34" t="str">
        <f ca="1">IF(U37="D",Z40,)</f>
        <v>.</v>
      </c>
      <c r="AA44" s="37">
        <f ca="1">IF($U$37="A","",IF(OR($U$37="B",$U$37="C",$U$37="D"),$CG$36,""))</f>
        <v>1</v>
      </c>
      <c r="AB44" s="34">
        <f ca="1">IF(U37="D",AB40,)</f>
        <v>0</v>
      </c>
      <c r="AC44" s="82">
        <f ca="1">IF($U$37="A","",IF(OR($U$37="B",$U$37="C",$U$37="D"),$CH$36,""))</f>
        <v>4</v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>
        <f t="shared" ca="1" si="35"/>
        <v>3.9137011818477951E-2</v>
      </c>
      <c r="CZ44" s="11">
        <f t="shared" ca="1" si="36"/>
        <v>80</v>
      </c>
      <c r="DA44" s="5"/>
      <c r="DB44" s="5">
        <v>44</v>
      </c>
      <c r="DC44" s="1">
        <v>5</v>
      </c>
      <c r="DD44" s="1">
        <v>8</v>
      </c>
      <c r="DF44" s="10">
        <f t="shared" ca="1" si="37"/>
        <v>0.41648010668510871</v>
      </c>
      <c r="DG44" s="11">
        <f t="shared" ca="1" si="38"/>
        <v>50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2" t="str">
        <f ca="1">IF($A$37="A",$CC$34,"")</f>
        <v/>
      </c>
      <c r="C45" s="92" t="str">
        <f ca="1">IF($A$37="A",$CD$34,"")</f>
        <v/>
      </c>
      <c r="D45" s="92" t="str">
        <f ca="1">IF($A$37="A",$CE$34,"")</f>
        <v/>
      </c>
      <c r="E45" s="92" t="str">
        <f ca="1">IF($A$37="A",$CF$34,"")</f>
        <v/>
      </c>
      <c r="F45" s="38"/>
      <c r="G45" s="38" t="str">
        <f ca="1">IF($A$37="A",$CG$34,"")</f>
        <v/>
      </c>
      <c r="H45" s="38"/>
      <c r="I45" s="38" t="str">
        <f ca="1">IF($A$37="A",$CH$34,"")</f>
        <v/>
      </c>
      <c r="J45" s="23"/>
      <c r="K45" s="26"/>
      <c r="L45" s="92" t="str">
        <f ca="1">IF($K$37="A",$CC$35,"")</f>
        <v/>
      </c>
      <c r="M45" s="92" t="str">
        <f ca="1">IF($K$37="A",$CD$35,"")</f>
        <v/>
      </c>
      <c r="N45" s="92" t="str">
        <f ca="1">IF($K$37="A",$CE$35,"")</f>
        <v/>
      </c>
      <c r="O45" s="92" t="str">
        <f ca="1">IF($K$37="A",$CF$35,"")</f>
        <v/>
      </c>
      <c r="P45" s="38"/>
      <c r="Q45" s="38" t="str">
        <f ca="1">IF($K$37="A",$CG$35,"")</f>
        <v/>
      </c>
      <c r="R45" s="38"/>
      <c r="S45" s="38" t="str">
        <f ca="1">IF($K$37="A",$CH$35,"")</f>
        <v/>
      </c>
      <c r="T45" s="23"/>
      <c r="U45" s="26"/>
      <c r="V45" s="92" t="str">
        <f ca="1">IF($U$37="A",$CC$36,"")</f>
        <v/>
      </c>
      <c r="W45" s="92" t="str">
        <f ca="1">IF($U$37="A",$CD$36,"")</f>
        <v/>
      </c>
      <c r="X45" s="92" t="str">
        <f ca="1">IF($U$37="A",$CE$36,"")</f>
        <v/>
      </c>
      <c r="Y45" s="92" t="str">
        <f ca="1">IF($U$37="A",$CF$36,"")</f>
        <v/>
      </c>
      <c r="Z45" s="38"/>
      <c r="AA45" s="38" t="str">
        <f ca="1">IF($U$37="A",$CG$36,"")</f>
        <v/>
      </c>
      <c r="AB45" s="38"/>
      <c r="AC45" s="38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>
        <f t="shared" ca="1" si="35"/>
        <v>0.97521333901463025</v>
      </c>
      <c r="CZ45" s="11">
        <f t="shared" ca="1" si="36"/>
        <v>3</v>
      </c>
      <c r="DA45" s="5"/>
      <c r="DB45" s="5">
        <v>45</v>
      </c>
      <c r="DC45" s="1">
        <v>5</v>
      </c>
      <c r="DD45" s="1">
        <v>9</v>
      </c>
      <c r="DF45" s="10">
        <f t="shared" ca="1" si="37"/>
        <v>0.21281912893574484</v>
      </c>
      <c r="DG45" s="11">
        <f t="shared" ca="1" si="38"/>
        <v>70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45"/>
      <c r="B46" s="43"/>
      <c r="C46" s="43"/>
      <c r="D46" s="43"/>
      <c r="E46" s="43"/>
      <c r="F46" s="43"/>
      <c r="G46" s="43"/>
      <c r="H46" s="43"/>
      <c r="I46" s="43"/>
      <c r="J46" s="44"/>
      <c r="K46" s="45"/>
      <c r="L46" s="43"/>
      <c r="M46" s="43"/>
      <c r="N46" s="43"/>
      <c r="O46" s="43"/>
      <c r="P46" s="43"/>
      <c r="Q46" s="43"/>
      <c r="R46" s="43"/>
      <c r="S46" s="43"/>
      <c r="T46" s="44"/>
      <c r="U46" s="45"/>
      <c r="V46" s="43"/>
      <c r="W46" s="43"/>
      <c r="X46" s="43"/>
      <c r="Y46" s="43"/>
      <c r="Z46" s="43"/>
      <c r="AA46" s="43"/>
      <c r="AB46" s="43"/>
      <c r="AC46" s="43"/>
      <c r="AD46" s="44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>
        <f t="shared" ca="1" si="35"/>
        <v>0.44339769765918835</v>
      </c>
      <c r="CZ46" s="11">
        <f t="shared" ca="1" si="36"/>
        <v>49</v>
      </c>
      <c r="DA46" s="5"/>
      <c r="DB46" s="5">
        <v>46</v>
      </c>
      <c r="DC46" s="1">
        <v>6</v>
      </c>
      <c r="DD46" s="1">
        <v>1</v>
      </c>
      <c r="DF46" s="10">
        <f t="shared" ca="1" si="37"/>
        <v>0.16636183748110922</v>
      </c>
      <c r="DG46" s="11">
        <f t="shared" ca="1" si="38"/>
        <v>75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D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D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D</v>
      </c>
      <c r="V47" s="16"/>
      <c r="W47" s="18"/>
      <c r="X47" s="18"/>
      <c r="Y47" s="19"/>
      <c r="Z47" s="19"/>
      <c r="AA47" s="19"/>
      <c r="AB47" s="19"/>
      <c r="AC47" s="19"/>
      <c r="AD47" s="20"/>
      <c r="AG47" s="68" t="s">
        <v>15</v>
      </c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71"/>
      <c r="AX47" s="72" t="s">
        <v>23</v>
      </c>
      <c r="AY47" s="72" t="s">
        <v>24</v>
      </c>
      <c r="AZ47" s="72" t="s">
        <v>25</v>
      </c>
      <c r="BA47" s="72" t="s">
        <v>26</v>
      </c>
      <c r="BB47" s="72" t="s">
        <v>37</v>
      </c>
      <c r="BC47" s="72" t="s">
        <v>27</v>
      </c>
      <c r="BD47" s="72" t="s">
        <v>38</v>
      </c>
      <c r="CR47" s="10"/>
      <c r="CS47" s="11"/>
      <c r="CT47" s="5"/>
      <c r="CU47" s="5"/>
      <c r="CV47" s="5"/>
      <c r="CW47" s="5"/>
      <c r="CX47" s="5"/>
      <c r="CY47" s="10">
        <f t="shared" ca="1" si="35"/>
        <v>0.71506868608022189</v>
      </c>
      <c r="CZ47" s="11">
        <f t="shared" ca="1" si="36"/>
        <v>28</v>
      </c>
      <c r="DA47" s="5"/>
      <c r="DB47" s="5">
        <v>47</v>
      </c>
      <c r="DC47" s="1">
        <v>6</v>
      </c>
      <c r="DD47" s="1">
        <v>2</v>
      </c>
      <c r="DF47" s="10">
        <f t="shared" ca="1" si="37"/>
        <v>0.60710730146658443</v>
      </c>
      <c r="DG47" s="11">
        <f t="shared" ca="1" si="38"/>
        <v>32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19" t="str">
        <f ca="1">B15</f>
        <v>5.45×65＝</v>
      </c>
      <c r="C48" s="120"/>
      <c r="D48" s="120"/>
      <c r="E48" s="120"/>
      <c r="F48" s="120"/>
      <c r="G48" s="123">
        <f ca="1">G15</f>
        <v>354.25</v>
      </c>
      <c r="H48" s="123"/>
      <c r="I48" s="124"/>
      <c r="J48" s="22"/>
      <c r="K48" s="21"/>
      <c r="L48" s="119" t="str">
        <f ca="1">L15</f>
        <v>3.81×77＝</v>
      </c>
      <c r="M48" s="120"/>
      <c r="N48" s="120"/>
      <c r="O48" s="120"/>
      <c r="P48" s="120"/>
      <c r="Q48" s="123">
        <f ca="1">Q15</f>
        <v>293.37</v>
      </c>
      <c r="R48" s="123"/>
      <c r="S48" s="124"/>
      <c r="T48" s="22"/>
      <c r="U48" s="21"/>
      <c r="V48" s="119" t="str">
        <f ca="1">V15</f>
        <v>9.76×85＝</v>
      </c>
      <c r="W48" s="120"/>
      <c r="X48" s="120"/>
      <c r="Y48" s="120"/>
      <c r="Z48" s="120"/>
      <c r="AA48" s="123">
        <f ca="1">AA15</f>
        <v>829.6</v>
      </c>
      <c r="AB48" s="123"/>
      <c r="AC48" s="124"/>
      <c r="AD48" s="23"/>
      <c r="AG48" s="68" t="s">
        <v>16</v>
      </c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71">
        <v>0</v>
      </c>
      <c r="AX48" s="72" t="s">
        <v>28</v>
      </c>
      <c r="AY48" s="72" t="s">
        <v>31</v>
      </c>
      <c r="AZ48" s="72" t="s">
        <v>33</v>
      </c>
      <c r="BA48" s="72" t="s">
        <v>35</v>
      </c>
      <c r="BB48" s="72"/>
      <c r="BC48" s="72"/>
      <c r="BD48" s="72"/>
      <c r="CR48" s="10"/>
      <c r="CS48" s="11"/>
      <c r="CT48" s="5"/>
      <c r="CU48" s="5"/>
      <c r="CV48" s="5"/>
      <c r="CW48" s="5"/>
      <c r="CX48" s="5"/>
      <c r="CY48" s="10">
        <f t="shared" ca="1" si="35"/>
        <v>0.70466383045180825</v>
      </c>
      <c r="CZ48" s="11">
        <f t="shared" ca="1" si="36"/>
        <v>29</v>
      </c>
      <c r="DA48" s="5"/>
      <c r="DB48" s="5">
        <v>48</v>
      </c>
      <c r="DC48" s="1">
        <v>6</v>
      </c>
      <c r="DD48" s="1">
        <v>3</v>
      </c>
      <c r="DF48" s="10">
        <f t="shared" ca="1" si="37"/>
        <v>0.67157809631850107</v>
      </c>
      <c r="DG48" s="11">
        <f t="shared" ca="1" si="38"/>
        <v>24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68" t="s">
        <v>17</v>
      </c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>
        <v>0</v>
      </c>
      <c r="AT49" s="71"/>
      <c r="AX49" s="72" t="s">
        <v>29</v>
      </c>
      <c r="AY49" s="72" t="s">
        <v>32</v>
      </c>
      <c r="AZ49" s="72" t="s">
        <v>34</v>
      </c>
      <c r="BA49" s="72" t="s">
        <v>36</v>
      </c>
      <c r="BB49" s="72"/>
      <c r="BC49" s="72"/>
      <c r="BD49" s="72"/>
      <c r="BI49" s="72"/>
      <c r="BJ49" s="72"/>
      <c r="BK49" s="72"/>
      <c r="CR49" s="10"/>
      <c r="CS49" s="11"/>
      <c r="CT49" s="5"/>
      <c r="CU49" s="5"/>
      <c r="CV49" s="5"/>
      <c r="CW49" s="5"/>
      <c r="CX49" s="5"/>
      <c r="CY49" s="10">
        <f t="shared" ca="1" si="35"/>
        <v>0.46676218524294966</v>
      </c>
      <c r="CZ49" s="11">
        <f t="shared" ca="1" si="36"/>
        <v>47</v>
      </c>
      <c r="DA49" s="5"/>
      <c r="DB49" s="5">
        <v>49</v>
      </c>
      <c r="DC49" s="1">
        <v>6</v>
      </c>
      <c r="DD49" s="1">
        <v>4</v>
      </c>
      <c r="DF49" s="10">
        <f t="shared" ca="1" si="37"/>
        <v>0.66238488016777852</v>
      </c>
      <c r="DG49" s="11">
        <f t="shared" ca="1" si="38"/>
        <v>25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3"/>
      <c r="C50" s="93"/>
      <c r="D50" s="83"/>
      <c r="E50" s="84">
        <f ca="1">E17</f>
        <v>5</v>
      </c>
      <c r="F50" s="28" t="str">
        <f ca="1">F17</f>
        <v>.</v>
      </c>
      <c r="G50" s="29">
        <f ca="1">G17</f>
        <v>4</v>
      </c>
      <c r="H50" s="28">
        <f ca="1">H17</f>
        <v>0</v>
      </c>
      <c r="I50" s="85">
        <f ca="1">I17</f>
        <v>5</v>
      </c>
      <c r="J50" s="23"/>
      <c r="K50" s="26"/>
      <c r="L50" s="93"/>
      <c r="M50" s="93"/>
      <c r="N50" s="83"/>
      <c r="O50" s="84">
        <f ca="1">O17</f>
        <v>3</v>
      </c>
      <c r="P50" s="28" t="str">
        <f ca="1">P17</f>
        <v>.</v>
      </c>
      <c r="Q50" s="29">
        <f ca="1">Q17</f>
        <v>8</v>
      </c>
      <c r="R50" s="28">
        <f ca="1">R17</f>
        <v>0</v>
      </c>
      <c r="S50" s="85">
        <f ca="1">S17</f>
        <v>1</v>
      </c>
      <c r="T50" s="23"/>
      <c r="U50" s="26"/>
      <c r="V50" s="93"/>
      <c r="W50" s="93"/>
      <c r="X50" s="83"/>
      <c r="Y50" s="84">
        <f ca="1">Y17</f>
        <v>9</v>
      </c>
      <c r="Z50" s="28" t="str">
        <f ca="1">Z17</f>
        <v>.</v>
      </c>
      <c r="AA50" s="29">
        <f ca="1">AA17</f>
        <v>7</v>
      </c>
      <c r="AB50" s="28">
        <f ca="1">AB17</f>
        <v>0</v>
      </c>
      <c r="AC50" s="85">
        <f ca="1">AC17</f>
        <v>6</v>
      </c>
      <c r="AD50" s="23"/>
      <c r="AG50" s="68" t="s">
        <v>18</v>
      </c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>
        <v>0</v>
      </c>
      <c r="AS50" s="70"/>
      <c r="AT50" s="71"/>
      <c r="AX50" s="72" t="s">
        <v>30</v>
      </c>
      <c r="AY50" s="72"/>
      <c r="AZ50" s="72"/>
      <c r="BA50" s="72"/>
      <c r="BB50" s="72"/>
      <c r="BC50" s="72"/>
      <c r="BD50" s="72"/>
      <c r="BI50" s="72"/>
      <c r="BJ50" s="72"/>
      <c r="BK50" s="72"/>
      <c r="CR50" s="10"/>
      <c r="CS50" s="11"/>
      <c r="CT50" s="5"/>
      <c r="CU50" s="5"/>
      <c r="CV50" s="5"/>
      <c r="CW50" s="5"/>
      <c r="CX50" s="5"/>
      <c r="CY50" s="10">
        <f t="shared" ca="1" si="35"/>
        <v>0.9438341054666608</v>
      </c>
      <c r="CZ50" s="11">
        <f t="shared" ca="1" si="36"/>
        <v>7</v>
      </c>
      <c r="DA50" s="5"/>
      <c r="DB50" s="5">
        <v>50</v>
      </c>
      <c r="DC50" s="1">
        <v>6</v>
      </c>
      <c r="DD50" s="1">
        <v>5</v>
      </c>
      <c r="DF50" s="10">
        <f t="shared" ca="1" si="37"/>
        <v>0.77977520654373067</v>
      </c>
      <c r="DG50" s="11">
        <f t="shared" ca="1" si="38"/>
        <v>19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94"/>
      <c r="C51" s="94"/>
      <c r="D51" s="86" t="str">
        <f>$D$18</f>
        <v>×</v>
      </c>
      <c r="E51" s="87">
        <f>E18</f>
        <v>0</v>
      </c>
      <c r="F51" s="31"/>
      <c r="G51" s="32">
        <f ca="1">G18</f>
        <v>6</v>
      </c>
      <c r="H51" s="33"/>
      <c r="I51" s="88">
        <f ca="1">I18</f>
        <v>5</v>
      </c>
      <c r="J51" s="23"/>
      <c r="K51" s="26"/>
      <c r="L51" s="94"/>
      <c r="M51" s="94"/>
      <c r="N51" s="86" t="str">
        <f>$N$18</f>
        <v>×</v>
      </c>
      <c r="O51" s="87">
        <f>O18</f>
        <v>0</v>
      </c>
      <c r="P51" s="31"/>
      <c r="Q51" s="32">
        <f ca="1">Q18</f>
        <v>7</v>
      </c>
      <c r="R51" s="33"/>
      <c r="S51" s="88">
        <f ca="1">S18</f>
        <v>7</v>
      </c>
      <c r="T51" s="23"/>
      <c r="U51" s="26"/>
      <c r="V51" s="94"/>
      <c r="W51" s="94"/>
      <c r="X51" s="86" t="str">
        <f>$X$18</f>
        <v>×</v>
      </c>
      <c r="Y51" s="87">
        <f>Y18</f>
        <v>0</v>
      </c>
      <c r="Z51" s="31"/>
      <c r="AA51" s="32">
        <f ca="1">AA18</f>
        <v>8</v>
      </c>
      <c r="AB51" s="33"/>
      <c r="AC51" s="88">
        <f ca="1">AC18</f>
        <v>5</v>
      </c>
      <c r="AD51" s="23"/>
      <c r="AG51" s="68" t="s">
        <v>20</v>
      </c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>
        <v>0</v>
      </c>
      <c r="AS51" s="70">
        <v>0</v>
      </c>
      <c r="AT51" s="71"/>
      <c r="AY51" s="73"/>
      <c r="AZ51" s="73"/>
      <c r="BA51" s="73"/>
      <c r="BI51" s="72"/>
      <c r="BJ51" s="72"/>
      <c r="BK51" s="72"/>
      <c r="CR51" s="10"/>
      <c r="CS51" s="11"/>
      <c r="CT51" s="5"/>
      <c r="CU51" s="5"/>
      <c r="CV51" s="5"/>
      <c r="CW51" s="5"/>
      <c r="CX51" s="5"/>
      <c r="CY51" s="10">
        <f t="shared" ca="1" si="35"/>
        <v>0.42559177519723079</v>
      </c>
      <c r="CZ51" s="11">
        <f t="shared" ca="1" si="36"/>
        <v>53</v>
      </c>
      <c r="DA51" s="5"/>
      <c r="DB51" s="5">
        <v>51</v>
      </c>
      <c r="DC51" s="1">
        <v>6</v>
      </c>
      <c r="DD51" s="1">
        <v>6</v>
      </c>
      <c r="DF51" s="10">
        <f t="shared" ca="1" si="37"/>
        <v>0.89732642048617162</v>
      </c>
      <c r="DG51" s="11">
        <f t="shared" ca="1" si="38"/>
        <v>6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95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9">
        <f ca="1">IF(OR($A$47="A",$A$47="C",$A$47="D"),$BJ$37,IF($A$47="B",$BQ$37,$CE$37))</f>
        <v>2</v>
      </c>
      <c r="E52" s="90">
        <f ca="1">IF(OR($A$47="A",$A$47="C",$A$47="D"),$BK$37,IF($A$47="B",$BR$37,$CF$37))</f>
        <v>7</v>
      </c>
      <c r="F52" s="35">
        <f ca="1">IF(OR(A47="E",A47="G"),F50,)</f>
        <v>0</v>
      </c>
      <c r="G52" s="60">
        <f ca="1">IF(OR($A$47="A",$A$47="C",$A$47="D"),$BL$37,IF($A$47="B",$BS$37,$CG$37))</f>
        <v>2</v>
      </c>
      <c r="H52" s="35">
        <f ca="1">IF(OR(A47="E",A47="G"),H50,)</f>
        <v>0</v>
      </c>
      <c r="I52" s="91">
        <f ca="1">IF(OR($A$47="A",$A$47="C",$A$47="D"),$BM$37,IF($A$47="B",$BT$37,$CH$37))</f>
        <v>5</v>
      </c>
      <c r="J52" s="23"/>
      <c r="K52" s="26"/>
      <c r="L52" s="95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9">
        <f ca="1">IF(OR($K$47="A",$K$47="C",$K$47="D"),$BJ$38,IF($K$47="B",$BQ$38,$CE$38))</f>
        <v>2</v>
      </c>
      <c r="O52" s="90">
        <f ca="1">IF(OR($K$47="A",$K$47="C",$K$47="D"),$BK$38,IF($K$47="B",$BR$38,$CF$38))</f>
        <v>6</v>
      </c>
      <c r="P52" s="35">
        <f ca="1">IF(OR(K47="E",K47="G"),P50,)</f>
        <v>0</v>
      </c>
      <c r="Q52" s="60">
        <f ca="1">IF(OR($K$47="A",$K$47="C",$K$47="D"),$BL$38,IF($K$47="B",$BS$38,$CG$38))</f>
        <v>6</v>
      </c>
      <c r="R52" s="35">
        <f ca="1">IF(OR(K47="E",K47="G"),R50,)</f>
        <v>0</v>
      </c>
      <c r="S52" s="91">
        <f ca="1">IF(OR($K$47="A",$K$47="C",$K$47="D"),$BM$38,IF($K$47="B",$BT$38,$CH$38))</f>
        <v>7</v>
      </c>
      <c r="T52" s="23"/>
      <c r="U52" s="36"/>
      <c r="V52" s="95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9">
        <f ca="1">IF(OR($U$47="A",$U$47="C",$U$47="D"),$BJ$39,IF($U$47="B",$BQ$39,$CE$39))</f>
        <v>4</v>
      </c>
      <c r="Y52" s="90">
        <f ca="1">IF(OR($U$47="A",$U$47="C",$U$47="D"),$BK$39,IF($U$47="B",$BR$39,$CF$39))</f>
        <v>8</v>
      </c>
      <c r="Z52" s="35">
        <f ca="1">IF(OR(U47="E",U47="G"),Z50,)</f>
        <v>0</v>
      </c>
      <c r="AA52" s="60">
        <f ca="1">IF(OR($U$47="A",$U$47="C",$U$47="D"),$BL$39,IF($U$47="B",$BS$39,$CG$39))</f>
        <v>8</v>
      </c>
      <c r="AB52" s="35">
        <f ca="1">IF(OR(U47="E",U47="G"),AB50,)</f>
        <v>0</v>
      </c>
      <c r="AC52" s="91">
        <f ca="1">IF(OR($U$47="A",$U$47="C",$U$47="D"),$BM$39,IF($U$47="B",$BT$39,$CH$39))</f>
        <v>0</v>
      </c>
      <c r="AD52" s="23"/>
      <c r="AG52" s="68" t="s">
        <v>21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70">
        <v>0</v>
      </c>
      <c r="AT52" s="71">
        <v>0</v>
      </c>
      <c r="AX52" s="74" t="str">
        <f ca="1">$AG1</f>
        <v>D</v>
      </c>
      <c r="AY52" s="73"/>
      <c r="AZ52" s="73"/>
      <c r="BA52" s="73"/>
      <c r="BI52" s="72"/>
      <c r="BJ52" s="72"/>
      <c r="BK52" s="72"/>
      <c r="CR52" s="10"/>
      <c r="CS52" s="11"/>
      <c r="CT52" s="5"/>
      <c r="CU52" s="5"/>
      <c r="CV52" s="5"/>
      <c r="CW52" s="5"/>
      <c r="CX52" s="5"/>
      <c r="CY52" s="10">
        <f t="shared" ca="1" si="35"/>
        <v>0.9646024522167983</v>
      </c>
      <c r="CZ52" s="11">
        <f t="shared" ca="1" si="36"/>
        <v>4</v>
      </c>
      <c r="DA52" s="5"/>
      <c r="DB52" s="5">
        <v>52</v>
      </c>
      <c r="DC52" s="1">
        <v>6</v>
      </c>
      <c r="DD52" s="1">
        <v>7</v>
      </c>
      <c r="DF52" s="10">
        <f t="shared" ca="1" si="37"/>
        <v>0.97998323874869442</v>
      </c>
      <c r="DG52" s="11">
        <f t="shared" ca="1" si="38"/>
        <v>1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36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3</v>
      </c>
      <c r="D53" s="82">
        <f ca="1">IF(OR($A$47="A",$A$47="D"),$BQ$37,IF(OR($A$47="B",$A$47="C"),$BX$37,$CL$37))</f>
        <v>2</v>
      </c>
      <c r="E53" s="92">
        <f ca="1">IF(OR($A$47="A",$A$47="D"),$BR$37,IF(OR($A$47="B",$A$47="C"),$BY$37,$CM$37))</f>
        <v>7</v>
      </c>
      <c r="F53" s="34"/>
      <c r="G53" s="37">
        <f ca="1">IF(OR($A$47="A",$A$47="D"),$BS$37,IF($A$47="B","",IF($A$47="C",$BZ$37,"")))</f>
        <v>0</v>
      </c>
      <c r="H53" s="34"/>
      <c r="I53" s="82"/>
      <c r="J53" s="23"/>
      <c r="K53" s="36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2</v>
      </c>
      <c r="N53" s="82">
        <f ca="1">IF(OR($K$47="A",$K$47="D"),$BQ$38,IF(OR($K$47="B",$K$47="C"),$BX$38,$CL$38))</f>
        <v>6</v>
      </c>
      <c r="O53" s="92">
        <f ca="1">IF(OR($K$47="A",$K$47="D"),$BR$38,IF(OR($K$47="B",$K$47="C"),$BY$38,$CM$38))</f>
        <v>6</v>
      </c>
      <c r="P53" s="34"/>
      <c r="Q53" s="37">
        <f ca="1">IF(OR($K$47="A",$K$47="D"),$BS$38,IF($K$47="B","",IF($K$47="C",$BZ$38,"")))</f>
        <v>7</v>
      </c>
      <c r="R53" s="34"/>
      <c r="S53" s="82"/>
      <c r="T53" s="23"/>
      <c r="U53" s="36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7</v>
      </c>
      <c r="X53" s="82">
        <f ca="1">IF(OR($U$47="A",$U$47="D"),$BQ$39,IF(OR($U$47="B",$U$47="C"),$BX$39,$CL$39))</f>
        <v>8</v>
      </c>
      <c r="Y53" s="92">
        <f ca="1">IF(OR($U$47="A",$U$47="D"),$BR$39,IF(OR($U$47="B",$U$47="C"),$BY$39,$CM$39))</f>
        <v>0</v>
      </c>
      <c r="Z53" s="34"/>
      <c r="AA53" s="37">
        <f ca="1">IF(OR($U$47="A",$U$47="D"),$BS$39,IF($U$47="B","",IF($U$47="C",$BZ$39,"")))</f>
        <v>8</v>
      </c>
      <c r="AB53" s="34"/>
      <c r="AC53" s="82"/>
      <c r="AD53" s="23"/>
      <c r="AG53" s="68" t="s">
        <v>22</v>
      </c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>
        <v>0</v>
      </c>
      <c r="AS53" s="70"/>
      <c r="AT53" s="71">
        <v>0</v>
      </c>
      <c r="CR53" s="10"/>
      <c r="CS53" s="11"/>
      <c r="CT53" s="5"/>
      <c r="CU53" s="5"/>
      <c r="CV53" s="5"/>
      <c r="CW53" s="5"/>
      <c r="CX53" s="5"/>
      <c r="CY53" s="10">
        <f t="shared" ca="1" si="35"/>
        <v>0.13918443037353734</v>
      </c>
      <c r="CZ53" s="11">
        <f t="shared" ca="1" si="36"/>
        <v>71</v>
      </c>
      <c r="DA53" s="5"/>
      <c r="DB53" s="5">
        <v>53</v>
      </c>
      <c r="DC53" s="1">
        <v>6</v>
      </c>
      <c r="DD53" s="1">
        <v>8</v>
      </c>
      <c r="DF53" s="10">
        <f t="shared" ca="1" si="37"/>
        <v>0.17626589369473455</v>
      </c>
      <c r="DG53" s="11">
        <f t="shared" ca="1" si="38"/>
        <v>73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36"/>
      <c r="B54" s="82">
        <f ca="1">IF($A$47="A",$BV$37,IF(OR($A$47="B",$A$47="C",$A$47="D"),$CC$37,""))</f>
        <v>0</v>
      </c>
      <c r="C54" s="82">
        <f ca="1">IF($A$47="A",$BW$37,IF(OR($A$47="B",$A$47="C",$A$47="D"),$CD$37,""))</f>
        <v>3</v>
      </c>
      <c r="D54" s="82">
        <f ca="1">IF($A$47="A",$BX$37,IF(OR($A$47="B",$A$47="C",$A$47="D"),$CE$37,""))</f>
        <v>5</v>
      </c>
      <c r="E54" s="92">
        <f ca="1">IF($A$47="A",$BY$37,IF(OR($A$47="B",$A$47="C",$A$47="D"),$CF$37,""))</f>
        <v>4</v>
      </c>
      <c r="F54" s="34" t="str">
        <f ca="1">IF(A47="D",F50,)</f>
        <v>.</v>
      </c>
      <c r="G54" s="37">
        <f ca="1">IF($A$47="A","",IF(OR($A$47="B",$A$47="C",$A$47="D"),$CG$37,""))</f>
        <v>2</v>
      </c>
      <c r="H54" s="34">
        <f ca="1">IF(A47="D",H50,)</f>
        <v>0</v>
      </c>
      <c r="I54" s="82">
        <f ca="1">IF($A$47="A","",IF(OR($A$47="B",$A$47="C",$A$47="D"),$CH$37,""))</f>
        <v>5</v>
      </c>
      <c r="J54" s="23"/>
      <c r="K54" s="36"/>
      <c r="L54" s="82">
        <f ca="1">IF($K$47="A",$BV$38,IF(OR($K$47="B",$K$47="C",$K$47="D"),$CC$38,""))</f>
        <v>0</v>
      </c>
      <c r="M54" s="82">
        <f ca="1">IF($K$47="A",$BW$38,IF(OR($K$47="B",$K$47="C",$K$47="D"),$CD$38,""))</f>
        <v>2</v>
      </c>
      <c r="N54" s="82">
        <f ca="1">IF($K$47="A",$BX$38,IF(OR($K$47="B",$K$47="C",$K$47="D"),$CE$38,""))</f>
        <v>9</v>
      </c>
      <c r="O54" s="92">
        <f ca="1">IF($K$47="A",$BY$38,IF(OR($K$47="B",$K$47="C",$K$47="D"),$CF$38,""))</f>
        <v>3</v>
      </c>
      <c r="P54" s="34" t="str">
        <f ca="1">IF(K47="D",P50,)</f>
        <v>.</v>
      </c>
      <c r="Q54" s="37">
        <f ca="1">IF($K$47="A","",IF(OR($K$47="B",$K$47="C",$K$47="D"),$CG$38,""))</f>
        <v>3</v>
      </c>
      <c r="R54" s="34">
        <f ca="1">IF(K47="D",R50,)</f>
        <v>0</v>
      </c>
      <c r="S54" s="82">
        <f ca="1">IF($K$47="A","",IF(OR($K$47="B",$K$47="C",$K$47="D"),$CH$38,""))</f>
        <v>7</v>
      </c>
      <c r="T54" s="23"/>
      <c r="U54" s="36"/>
      <c r="V54" s="82">
        <f ca="1">IF($U$47="A",$BV$39,IF(OR($U$47="B",$U$47="C",$U$47="D"),$CC$39,""))</f>
        <v>0</v>
      </c>
      <c r="W54" s="82">
        <f ca="1">IF($U$47="A",$BW$39,IF(OR($U$47="B",$U$47="C",$U$47="D"),$CD$39,""))</f>
        <v>8</v>
      </c>
      <c r="X54" s="82">
        <f ca="1">IF($U$47="A",$BX$39,IF(OR($U$47="B",$U$47="C",$U$47="D"),$CE$39,""))</f>
        <v>2</v>
      </c>
      <c r="Y54" s="92">
        <f ca="1">IF($U$47="A",$BY$39,IF(OR($U$47="B",$U$47="C",$U$47="D"),$CF$39,""))</f>
        <v>9</v>
      </c>
      <c r="Z54" s="34" t="str">
        <f ca="1">IF(U47="D",Z50,)</f>
        <v>.</v>
      </c>
      <c r="AA54" s="37">
        <f ca="1">IF($U$47="A","",IF(OR($U$47="B",$U$47="C",$U$47="D"),$CG$39,""))</f>
        <v>6</v>
      </c>
      <c r="AB54" s="34">
        <f ca="1">IF(U47="D",AB50,)</f>
        <v>0</v>
      </c>
      <c r="AC54" s="82">
        <f ca="1">IF($U$47="A","",IF(OR($U$47="B",$U$47="C",$U$47="D"),$CH$39,""))</f>
        <v>0</v>
      </c>
      <c r="AD54" s="23"/>
      <c r="CR54" s="10"/>
      <c r="CS54" s="11"/>
      <c r="CT54" s="5"/>
      <c r="CU54" s="5"/>
      <c r="CV54" s="5"/>
      <c r="CW54" s="5"/>
      <c r="CX54" s="5"/>
      <c r="CY54" s="10">
        <f t="shared" ca="1" si="35"/>
        <v>0.92257565848748424</v>
      </c>
      <c r="CZ54" s="11">
        <f t="shared" ca="1" si="36"/>
        <v>10</v>
      </c>
      <c r="DA54" s="5"/>
      <c r="DB54" s="5">
        <v>54</v>
      </c>
      <c r="DC54" s="1">
        <v>6</v>
      </c>
      <c r="DD54" s="1">
        <v>9</v>
      </c>
      <c r="DF54" s="10">
        <f t="shared" ca="1" si="37"/>
        <v>0.19748185522962958</v>
      </c>
      <c r="DG54" s="11">
        <f t="shared" ca="1" si="38"/>
        <v>71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2" t="str">
        <f ca="1">IF($A$47="A",$CC$37,"")</f>
        <v/>
      </c>
      <c r="C55" s="92" t="str">
        <f ca="1">IF($A$47="A",$CD$37,"")</f>
        <v/>
      </c>
      <c r="D55" s="92" t="str">
        <f ca="1">IF($A$47="A",$CE$37,"")</f>
        <v/>
      </c>
      <c r="E55" s="92" t="str">
        <f ca="1">IF($A$47="A",$CF$37,"")</f>
        <v/>
      </c>
      <c r="F55" s="38"/>
      <c r="G55" s="38" t="str">
        <f ca="1">IF($A$47="A",$CG$37,"")</f>
        <v/>
      </c>
      <c r="H55" s="38"/>
      <c r="I55" s="38" t="str">
        <f ca="1">IF($A$47="A",$CH$37,"")</f>
        <v/>
      </c>
      <c r="J55" s="23"/>
      <c r="K55" s="26"/>
      <c r="L55" s="92" t="str">
        <f ca="1">IF($K$47="A",$CC$38,"")</f>
        <v/>
      </c>
      <c r="M55" s="92" t="str">
        <f ca="1">IF($K$47="A",$CD$38,"")</f>
        <v/>
      </c>
      <c r="N55" s="92" t="str">
        <f ca="1">IF($K$47="A",$CE$38,"")</f>
        <v/>
      </c>
      <c r="O55" s="92" t="str">
        <f ca="1">IF($K$47="A",$CF$38,"")</f>
        <v/>
      </c>
      <c r="P55" s="38"/>
      <c r="Q55" s="38" t="str">
        <f ca="1">IF($K$47="A",$CG$38,"")</f>
        <v/>
      </c>
      <c r="R55" s="38"/>
      <c r="S55" s="38" t="str">
        <f ca="1">IF($K$47="A",$CH$38,"")</f>
        <v/>
      </c>
      <c r="T55" s="23"/>
      <c r="U55" s="26"/>
      <c r="V55" s="92" t="str">
        <f ca="1">IF($U$47="A",$CC$39,"")</f>
        <v/>
      </c>
      <c r="W55" s="92" t="str">
        <f ca="1">IF($U$47="A",$CD$39,"")</f>
        <v/>
      </c>
      <c r="X55" s="92" t="str">
        <f ca="1">IF($U$47="A",$CE$39,"")</f>
        <v/>
      </c>
      <c r="Y55" s="92" t="str">
        <f ca="1">IF($U$47="A",$CF$39,"")</f>
        <v/>
      </c>
      <c r="Z55" s="38"/>
      <c r="AA55" s="38" t="str">
        <f ca="1">IF($U$47="A",$CG$39,"")</f>
        <v/>
      </c>
      <c r="AB55" s="38"/>
      <c r="AC55" s="38" t="str">
        <f ca="1">IF($U$47="A",$CH$39,"")</f>
        <v/>
      </c>
      <c r="AD55" s="23"/>
      <c r="AJ55" s="97" t="s">
        <v>51</v>
      </c>
      <c r="AL55" s="96" t="s">
        <v>52</v>
      </c>
      <c r="AN55" s="97" t="s">
        <v>51</v>
      </c>
      <c r="AO55" s="79" t="s">
        <v>55</v>
      </c>
      <c r="AP55" s="96" t="s">
        <v>52</v>
      </c>
      <c r="AQ55" s="79" t="s">
        <v>55</v>
      </c>
      <c r="AR55" s="79" t="s">
        <v>53</v>
      </c>
      <c r="AS55" s="79" t="s">
        <v>54</v>
      </c>
      <c r="AT55" s="106"/>
      <c r="AU55" s="106"/>
      <c r="AV55" s="106"/>
      <c r="BC55" s="106"/>
      <c r="BD55" s="106"/>
      <c r="BE55" s="106"/>
      <c r="CR55" s="10"/>
      <c r="CS55" s="11"/>
      <c r="CT55" s="5"/>
      <c r="CU55" s="5"/>
      <c r="CV55" s="5"/>
      <c r="CW55" s="5"/>
      <c r="CX55" s="5"/>
      <c r="CY55" s="10">
        <f t="shared" ca="1" si="35"/>
        <v>0.88475301507941073</v>
      </c>
      <c r="CZ55" s="11">
        <f t="shared" ca="1" si="36"/>
        <v>15</v>
      </c>
      <c r="DA55" s="5"/>
      <c r="DB55" s="5">
        <v>55</v>
      </c>
      <c r="DC55" s="1">
        <v>7</v>
      </c>
      <c r="DD55" s="1">
        <v>1</v>
      </c>
      <c r="DF55" s="10">
        <f t="shared" ca="1" si="37"/>
        <v>0.84625315993100514</v>
      </c>
      <c r="DG55" s="11">
        <f t="shared" ca="1" si="38"/>
        <v>14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45"/>
      <c r="B56" s="43"/>
      <c r="C56" s="43"/>
      <c r="D56" s="43"/>
      <c r="E56" s="43"/>
      <c r="F56" s="43"/>
      <c r="G56" s="43"/>
      <c r="H56" s="43"/>
      <c r="I56" s="43"/>
      <c r="J56" s="44"/>
      <c r="K56" s="45"/>
      <c r="L56" s="43"/>
      <c r="M56" s="43"/>
      <c r="N56" s="43"/>
      <c r="O56" s="43"/>
      <c r="P56" s="43"/>
      <c r="Q56" s="43"/>
      <c r="R56" s="43"/>
      <c r="S56" s="43"/>
      <c r="T56" s="44"/>
      <c r="U56" s="45"/>
      <c r="V56" s="43"/>
      <c r="W56" s="43"/>
      <c r="X56" s="43"/>
      <c r="Y56" s="43"/>
      <c r="Z56" s="43"/>
      <c r="AA56" s="43"/>
      <c r="AB56" s="43"/>
      <c r="AC56" s="43"/>
      <c r="AD56" s="44"/>
      <c r="AN56" s="81"/>
      <c r="AO56" s="81"/>
      <c r="AP56" s="81"/>
      <c r="AQ56" s="81"/>
      <c r="AR56" s="81"/>
      <c r="AS56" s="81"/>
      <c r="CR56" s="10"/>
      <c r="CS56" s="11"/>
      <c r="CT56" s="5"/>
      <c r="CU56" s="5"/>
      <c r="CV56" s="5"/>
      <c r="CW56" s="5"/>
      <c r="CX56" s="5"/>
      <c r="CY56" s="10">
        <f t="shared" ca="1" si="35"/>
        <v>0.4933974420292323</v>
      </c>
      <c r="CZ56" s="11">
        <f t="shared" ca="1" si="36"/>
        <v>41</v>
      </c>
      <c r="DA56" s="5"/>
      <c r="DB56" s="5">
        <v>56</v>
      </c>
      <c r="DC56" s="1">
        <v>7</v>
      </c>
      <c r="DD56" s="1">
        <v>2</v>
      </c>
      <c r="DF56" s="10">
        <f t="shared" ca="1" si="37"/>
        <v>0.45942099589853092</v>
      </c>
      <c r="DG56" s="11">
        <f t="shared" ca="1" si="38"/>
        <v>48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D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D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D</v>
      </c>
      <c r="V57" s="16"/>
      <c r="W57" s="16"/>
      <c r="X57" s="16"/>
      <c r="Y57" s="19"/>
      <c r="Z57" s="19"/>
      <c r="AA57" s="19"/>
      <c r="AB57" s="19"/>
      <c r="AC57" s="19"/>
      <c r="AD57" s="20"/>
      <c r="AI57" s="72" t="s">
        <v>43</v>
      </c>
      <c r="AJ57" s="107" t="s">
        <v>62</v>
      </c>
      <c r="AK57" s="59" t="str">
        <f ca="1">IF(AND(AN57="G",AO57=2,G42=0,I42=0),"natu",IF(AND(AN57="G",I42=0),"haru",IF(AND(AN57="E",I42=0),"haru","zero")))</f>
        <v>zero</v>
      </c>
      <c r="AL57" s="107" t="s">
        <v>71</v>
      </c>
      <c r="AM57" s="59" t="str">
        <f ca="1">IF(AND(AP57="D",AQ57=2,G44=0,I44=0),"huyu",IF(AND(AP57="D",I44=0),"aki","nasi"))</f>
        <v>nasi</v>
      </c>
      <c r="AN57" s="105" t="str">
        <f ca="1">A37</f>
        <v>D</v>
      </c>
      <c r="AO57" s="99">
        <f t="shared" ref="AO57:AO65" ca="1" si="61">AQ1</f>
        <v>2</v>
      </c>
      <c r="AP57" s="105" t="str">
        <f ca="1">A37</f>
        <v>D</v>
      </c>
      <c r="AQ57" s="98">
        <f t="shared" ref="AQ57:AQ65" ca="1" si="62">AQ1</f>
        <v>2</v>
      </c>
      <c r="AR57" s="98">
        <f ca="1">IF(AND(AP57="D",AQ57=1),I44,IF(AND(AP57="D",AQ57=2),G44,""))</f>
        <v>3</v>
      </c>
      <c r="AS57" s="99">
        <f ca="1">IF(AND(AP57="D",AQ57=2),I44,"")</f>
        <v>9</v>
      </c>
      <c r="AT57" s="72"/>
      <c r="AU57" s="72"/>
      <c r="AV57" s="72"/>
      <c r="CR57" s="10"/>
      <c r="CS57" s="11"/>
      <c r="CT57" s="5"/>
      <c r="CU57" s="5"/>
      <c r="CV57" s="5"/>
      <c r="CW57" s="5"/>
      <c r="CX57" s="5"/>
      <c r="CY57" s="10">
        <f t="shared" ca="1" si="35"/>
        <v>0.49354421700971274</v>
      </c>
      <c r="CZ57" s="11">
        <f t="shared" ca="1" si="36"/>
        <v>40</v>
      </c>
      <c r="DA57" s="5"/>
      <c r="DB57" s="5">
        <v>57</v>
      </c>
      <c r="DC57" s="1">
        <v>7</v>
      </c>
      <c r="DD57" s="1">
        <v>3</v>
      </c>
      <c r="DF57" s="10">
        <f t="shared" ca="1" si="37"/>
        <v>0.64597922387081896</v>
      </c>
      <c r="DG57" s="11">
        <f t="shared" ca="1" si="38"/>
        <v>28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19" t="str">
        <f ca="1">B25</f>
        <v>2.43×82＝</v>
      </c>
      <c r="C58" s="120"/>
      <c r="D58" s="120"/>
      <c r="E58" s="120"/>
      <c r="F58" s="120"/>
      <c r="G58" s="123">
        <f ca="1">G25</f>
        <v>199.26</v>
      </c>
      <c r="H58" s="123"/>
      <c r="I58" s="124"/>
      <c r="J58" s="22"/>
      <c r="K58" s="21"/>
      <c r="L58" s="119" t="str">
        <f ca="1">L25</f>
        <v>1.93×76＝</v>
      </c>
      <c r="M58" s="120"/>
      <c r="N58" s="120"/>
      <c r="O58" s="120"/>
      <c r="P58" s="120"/>
      <c r="Q58" s="123">
        <f ca="1">Q25</f>
        <v>146.68</v>
      </c>
      <c r="R58" s="123"/>
      <c r="S58" s="124"/>
      <c r="T58" s="22"/>
      <c r="U58" s="21"/>
      <c r="V58" s="119" t="str">
        <f ca="1">V25</f>
        <v>2.72×21＝</v>
      </c>
      <c r="W58" s="120"/>
      <c r="X58" s="120"/>
      <c r="Y58" s="120"/>
      <c r="Z58" s="120"/>
      <c r="AA58" s="123">
        <f ca="1">AA25</f>
        <v>57.120000000000005</v>
      </c>
      <c r="AB58" s="123"/>
      <c r="AC58" s="124"/>
      <c r="AD58" s="23"/>
      <c r="AI58" s="72" t="s">
        <v>44</v>
      </c>
      <c r="AJ58" s="107" t="s">
        <v>63</v>
      </c>
      <c r="AK58" s="59" t="str">
        <f ca="1">IF(AND(AN58="G",AO58=2,Q42=0,S42=0),"natu",IF(AND(AN58="G",S42=0),"haru",IF(AND(AN58="E",S42=0),"haru","zero")))</f>
        <v>zero</v>
      </c>
      <c r="AL58" s="107" t="s">
        <v>72</v>
      </c>
      <c r="AM58" s="59" t="str">
        <f ca="1">IF(AND(AP58="D",AQ58=2,Q44=0,S44=0),"huyu",IF(AND(AP58="D",S44=0),"aki","nasi"))</f>
        <v>nasi</v>
      </c>
      <c r="AN58" s="100" t="str">
        <f ca="1">K37</f>
        <v>D</v>
      </c>
      <c r="AO58" s="101">
        <f t="shared" ca="1" si="61"/>
        <v>2</v>
      </c>
      <c r="AP58" s="100" t="str">
        <f ca="1">K37</f>
        <v>D</v>
      </c>
      <c r="AQ58" s="79">
        <f t="shared" ca="1" si="62"/>
        <v>2</v>
      </c>
      <c r="AR58" s="79">
        <f ca="1">IF(AND(AP58="D",AQ58=1),S44,IF(AND(AP58="D",AQ58=2),Q44,""))</f>
        <v>0</v>
      </c>
      <c r="AS58" s="101">
        <f ca="1">IF(AND(AP58="D",AQ58=2),S44,"")</f>
        <v>4</v>
      </c>
      <c r="AT58" s="72"/>
      <c r="AU58" s="72"/>
      <c r="AV58" s="72"/>
      <c r="CR58" s="10"/>
      <c r="CS58" s="11"/>
      <c r="CT58" s="5"/>
      <c r="CU58" s="5"/>
      <c r="CV58" s="5"/>
      <c r="CW58" s="5"/>
      <c r="CX58" s="5"/>
      <c r="CY58" s="10">
        <f t="shared" ca="1" si="35"/>
        <v>0.22903100601053239</v>
      </c>
      <c r="CZ58" s="11">
        <f t="shared" ca="1" si="36"/>
        <v>65</v>
      </c>
      <c r="DA58" s="5"/>
      <c r="DB58" s="5">
        <v>58</v>
      </c>
      <c r="DC58" s="1">
        <v>7</v>
      </c>
      <c r="DD58" s="1">
        <v>4</v>
      </c>
      <c r="DF58" s="10">
        <f t="shared" ca="1" si="37"/>
        <v>0.34463403659064895</v>
      </c>
      <c r="DG58" s="11">
        <f t="shared" ca="1" si="38"/>
        <v>58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2" t="s">
        <v>45</v>
      </c>
      <c r="AJ59" s="107" t="s">
        <v>64</v>
      </c>
      <c r="AK59" s="59" t="str">
        <f ca="1">IF(AND(AN59="G",AO59=2,AA42=0,AC42=0),"natu",IF(AND(AN59="G",AC42=0),"haru",IF(AND(AN59="E",AC42=0),"haru","zero")))</f>
        <v>zero</v>
      </c>
      <c r="AL59" s="107" t="s">
        <v>73</v>
      </c>
      <c r="AM59" s="59" t="str">
        <f ca="1">IF(AND(AP59="D",AQ59=2,AA44=0,AC44=0),"huyu",IF(AND(AP59="D",AC44=0),"aki","nasi"))</f>
        <v>nasi</v>
      </c>
      <c r="AN59" s="100" t="str">
        <f ca="1">U37</f>
        <v>D</v>
      </c>
      <c r="AO59" s="101">
        <f t="shared" ca="1" si="61"/>
        <v>2</v>
      </c>
      <c r="AP59" s="100" t="str">
        <f ca="1">U37</f>
        <v>D</v>
      </c>
      <c r="AQ59" s="79">
        <f t="shared" ca="1" si="62"/>
        <v>2</v>
      </c>
      <c r="AR59" s="79">
        <f ca="1">IF(AND(AP59="D",AQ59=1),AC44,IF(AND(AP59="D",AQ59=2),AA44,""))</f>
        <v>1</v>
      </c>
      <c r="AS59" s="101">
        <f ca="1">IF(AND(AP59="D",AQ59=2),AC44,"")</f>
        <v>4</v>
      </c>
      <c r="AT59" s="72"/>
      <c r="AU59" s="72"/>
      <c r="AV59" s="72"/>
      <c r="CR59" s="10"/>
      <c r="CS59" s="11"/>
      <c r="CT59" s="5"/>
      <c r="CU59" s="5"/>
      <c r="CV59" s="5"/>
      <c r="CW59" s="5"/>
      <c r="CX59" s="5"/>
      <c r="CY59" s="10">
        <f t="shared" ca="1" si="35"/>
        <v>0.85877259279698492</v>
      </c>
      <c r="CZ59" s="11">
        <f t="shared" ca="1" si="36"/>
        <v>16</v>
      </c>
      <c r="DA59" s="5"/>
      <c r="DB59" s="5">
        <v>59</v>
      </c>
      <c r="DC59" s="1">
        <v>7</v>
      </c>
      <c r="DD59" s="1">
        <v>5</v>
      </c>
      <c r="DF59" s="10">
        <f t="shared" ca="1" si="37"/>
        <v>0.56724566917045338</v>
      </c>
      <c r="DG59" s="11">
        <f t="shared" ca="1" si="38"/>
        <v>37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3"/>
      <c r="C60" s="93"/>
      <c r="D60" s="83"/>
      <c r="E60" s="84">
        <f ca="1">E27</f>
        <v>2</v>
      </c>
      <c r="F60" s="28" t="str">
        <f ca="1">F27</f>
        <v>.</v>
      </c>
      <c r="G60" s="29">
        <f ca="1">G27</f>
        <v>4</v>
      </c>
      <c r="H60" s="28">
        <f ca="1">H27</f>
        <v>0</v>
      </c>
      <c r="I60" s="85">
        <f ca="1">I27</f>
        <v>3</v>
      </c>
      <c r="J60" s="23"/>
      <c r="K60" s="26"/>
      <c r="L60" s="93"/>
      <c r="M60" s="93"/>
      <c r="N60" s="83"/>
      <c r="O60" s="84">
        <f ca="1">O27</f>
        <v>1</v>
      </c>
      <c r="P60" s="28" t="str">
        <f ca="1">P27</f>
        <v>.</v>
      </c>
      <c r="Q60" s="29">
        <f ca="1">Q27</f>
        <v>9</v>
      </c>
      <c r="R60" s="28">
        <f ca="1">R27</f>
        <v>0</v>
      </c>
      <c r="S60" s="85">
        <f ca="1">S27</f>
        <v>3</v>
      </c>
      <c r="T60" s="23"/>
      <c r="U60" s="26"/>
      <c r="V60" s="93"/>
      <c r="W60" s="93"/>
      <c r="X60" s="83"/>
      <c r="Y60" s="84">
        <f ca="1">Y27</f>
        <v>2</v>
      </c>
      <c r="Z60" s="28" t="str">
        <f ca="1">Z27</f>
        <v>.</v>
      </c>
      <c r="AA60" s="29">
        <f ca="1">AA27</f>
        <v>7</v>
      </c>
      <c r="AB60" s="28">
        <f ca="1">AB27</f>
        <v>0</v>
      </c>
      <c r="AC60" s="85">
        <f ca="1">AC27</f>
        <v>2</v>
      </c>
      <c r="AD60" s="23"/>
      <c r="AH60" s="79" t="s">
        <v>56</v>
      </c>
      <c r="AI60" s="72" t="s">
        <v>46</v>
      </c>
      <c r="AJ60" s="107" t="s">
        <v>65</v>
      </c>
      <c r="AK60" s="59" t="str">
        <f ca="1">IF(AND(AN60="G",AO60=2,G52=0,I52=0),"natu",IF(AND(AN60="G",I52=0),"haru",IF(AND(AN60="E",I52=0),"haru","zero")))</f>
        <v>zero</v>
      </c>
      <c r="AL60" s="107" t="s">
        <v>74</v>
      </c>
      <c r="AM60" s="59" t="str">
        <f ca="1">IF(AND(AP60="D",AQ60=2,G54=0,I54=0),"huyu",IF(AND(AP60="D",I54=0),"aki","nasi"))</f>
        <v>nasi</v>
      </c>
      <c r="AN60" s="100" t="str">
        <f ca="1">A47</f>
        <v>D</v>
      </c>
      <c r="AO60" s="101">
        <f t="shared" ca="1" si="61"/>
        <v>2</v>
      </c>
      <c r="AP60" s="100" t="str">
        <f ca="1">A47</f>
        <v>D</v>
      </c>
      <c r="AQ60" s="79">
        <f t="shared" ca="1" si="62"/>
        <v>2</v>
      </c>
      <c r="AR60" s="79">
        <f ca="1">IF(AND(AP60="D",AQ60=1),I54,IF(AND(AP60="D",AQ60=2),G54,""))</f>
        <v>2</v>
      </c>
      <c r="AS60" s="101">
        <f ca="1">IF(AND(AP60="D",AQ60=2),I54,"")</f>
        <v>5</v>
      </c>
      <c r="AT60" s="72"/>
      <c r="AU60" s="72"/>
      <c r="AV60" s="72"/>
      <c r="CR60" s="10"/>
      <c r="CS60" s="11"/>
      <c r="CT60" s="5"/>
      <c r="CU60" s="5"/>
      <c r="CV60" s="5"/>
      <c r="CW60" s="5"/>
      <c r="CX60" s="5"/>
      <c r="CY60" s="10">
        <f t="shared" ca="1" si="35"/>
        <v>7.057390159679966E-2</v>
      </c>
      <c r="CZ60" s="11">
        <f t="shared" ca="1" si="36"/>
        <v>76</v>
      </c>
      <c r="DA60" s="5"/>
      <c r="DB60" s="5">
        <v>60</v>
      </c>
      <c r="DC60" s="1">
        <v>7</v>
      </c>
      <c r="DD60" s="1">
        <v>6</v>
      </c>
      <c r="DF60" s="10">
        <f t="shared" ca="1" si="37"/>
        <v>0.16162622696122908</v>
      </c>
      <c r="DG60" s="11">
        <f t="shared" ca="1" si="38"/>
        <v>76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94"/>
      <c r="C61" s="94"/>
      <c r="D61" s="86" t="str">
        <f>$D$28</f>
        <v>×</v>
      </c>
      <c r="E61" s="87">
        <f>E28</f>
        <v>0</v>
      </c>
      <c r="F61" s="31"/>
      <c r="G61" s="32">
        <f ca="1">G28</f>
        <v>8</v>
      </c>
      <c r="H61" s="33"/>
      <c r="I61" s="88">
        <f ca="1">I28</f>
        <v>2</v>
      </c>
      <c r="J61" s="23"/>
      <c r="K61" s="26"/>
      <c r="L61" s="94"/>
      <c r="M61" s="94"/>
      <c r="N61" s="86" t="str">
        <f>$N$28</f>
        <v>×</v>
      </c>
      <c r="O61" s="87">
        <f>O28</f>
        <v>0</v>
      </c>
      <c r="P61" s="31"/>
      <c r="Q61" s="32">
        <f ca="1">Q28</f>
        <v>7</v>
      </c>
      <c r="R61" s="33"/>
      <c r="S61" s="88">
        <f ca="1">S28</f>
        <v>6</v>
      </c>
      <c r="T61" s="23"/>
      <c r="U61" s="26"/>
      <c r="V61" s="94"/>
      <c r="W61" s="94"/>
      <c r="X61" s="86" t="str">
        <f>$X$28</f>
        <v>×</v>
      </c>
      <c r="Y61" s="87">
        <f>Y28</f>
        <v>0</v>
      </c>
      <c r="Z61" s="31"/>
      <c r="AA61" s="32">
        <f ca="1">AA28</f>
        <v>2</v>
      </c>
      <c r="AB61" s="33"/>
      <c r="AC61" s="88">
        <f ca="1">AC28</f>
        <v>1</v>
      </c>
      <c r="AD61" s="23"/>
      <c r="AH61" s="79" t="s">
        <v>57</v>
      </c>
      <c r="AI61" s="72" t="s">
        <v>47</v>
      </c>
      <c r="AJ61" s="107" t="s">
        <v>66</v>
      </c>
      <c r="AK61" s="59" t="str">
        <f ca="1">IF(AND(AN61="G",AO61=2,Q52=0,S52=0),"natu",IF(AND(AN61="G",S52=0),"haru",IF(AND(AN61="E",S52=0),"haru","zero")))</f>
        <v>zero</v>
      </c>
      <c r="AL61" s="107" t="s">
        <v>75</v>
      </c>
      <c r="AM61" s="59" t="str">
        <f ca="1">IF(AND(AP61="D",AQ61=2,S54=0,Q54=0),"huyu",IF(AND(AP61="D",S54=0),"aki","nasi"))</f>
        <v>nasi</v>
      </c>
      <c r="AN61" s="100" t="str">
        <f ca="1">K47</f>
        <v>D</v>
      </c>
      <c r="AO61" s="101">
        <f t="shared" ca="1" si="61"/>
        <v>2</v>
      </c>
      <c r="AP61" s="100" t="str">
        <f ca="1">K47</f>
        <v>D</v>
      </c>
      <c r="AQ61" s="79">
        <f t="shared" ca="1" si="62"/>
        <v>2</v>
      </c>
      <c r="AR61" s="79">
        <f ca="1">IF(AND(AP61="D",AQ61=1),S54,IF(AND(AP61="D",AQ61=2),Q54,""))</f>
        <v>3</v>
      </c>
      <c r="AS61" s="101">
        <f ca="1">IF(AND(AP61="D",AQ61=2),S54,"")</f>
        <v>7</v>
      </c>
      <c r="AT61" s="72"/>
      <c r="AU61" s="72"/>
      <c r="AV61" s="72"/>
      <c r="CR61" s="10"/>
      <c r="CS61" s="11"/>
      <c r="CT61" s="5"/>
      <c r="CU61" s="5"/>
      <c r="CV61" s="5"/>
      <c r="CW61" s="5"/>
      <c r="CX61" s="5"/>
      <c r="CY61" s="10">
        <f t="shared" ca="1" si="35"/>
        <v>0.18985546912102247</v>
      </c>
      <c r="CZ61" s="11">
        <f t="shared" ca="1" si="36"/>
        <v>69</v>
      </c>
      <c r="DA61" s="5"/>
      <c r="DB61" s="5">
        <v>61</v>
      </c>
      <c r="DC61" s="1">
        <v>7</v>
      </c>
      <c r="DD61" s="1">
        <v>7</v>
      </c>
      <c r="DF61" s="10">
        <f t="shared" ca="1" si="37"/>
        <v>0.30668359722240168</v>
      </c>
      <c r="DG61" s="11">
        <f t="shared" ca="1" si="38"/>
        <v>61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36"/>
      <c r="B62" s="95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9">
        <f ca="1">IF(OR($A$57="A",$A$57="C",$A$57="D"),$BJ$40,IF($A$57="B",$BQ$40,$CE$40))</f>
        <v>0</v>
      </c>
      <c r="E62" s="90">
        <f ca="1">IF(OR($A$57="A",$A$57="C",$A$57="D"),$BK$40,IF($A$57="B",$BR$40,$CF$40))</f>
        <v>4</v>
      </c>
      <c r="F62" s="35">
        <f ca="1">IF(OR(A57="E",A57="G"),F60,)</f>
        <v>0</v>
      </c>
      <c r="G62" s="60">
        <f ca="1">IF(OR($A$57="A",$A$57="C",$A$57="D"),$BL$40,IF($A$57="B",$BS$40,$CG$40))</f>
        <v>8</v>
      </c>
      <c r="H62" s="35">
        <f ca="1">IF(OR(A57="E",A57="G"),H60,)</f>
        <v>0</v>
      </c>
      <c r="I62" s="91">
        <f ca="1">IF(OR($A$57="A",$A$57="C",$A$57="D"),$BM$40,IF($A$57="B",$BT$40,$CH$40))</f>
        <v>6</v>
      </c>
      <c r="J62" s="75"/>
      <c r="K62" s="36"/>
      <c r="L62" s="95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9">
        <f ca="1">IF(OR($K$57="A",$K$57="C",$K$57="D"),$BJ$41,IF($K$57="B",$BQ$41,$CE$41))</f>
        <v>1</v>
      </c>
      <c r="O62" s="90">
        <f ca="1">IF(OR($K$57="A",$K$57="C",$K$57="D"),$BK$41,IF($K$57="B",$BR$41,$CF$41))</f>
        <v>1</v>
      </c>
      <c r="P62" s="35">
        <f ca="1">IF(OR(K57="E",K57="G"),P60,)</f>
        <v>0</v>
      </c>
      <c r="Q62" s="60">
        <f ca="1">IF(OR($K$57="A",$K$57="C",$K$57="D"),$BL$41,IF($K$57="B",$BS$41,$CG$41))</f>
        <v>5</v>
      </c>
      <c r="R62" s="35">
        <f ca="1">IF(OR(K57="E",K57="G"),R60,)</f>
        <v>0</v>
      </c>
      <c r="S62" s="91">
        <f ca="1">IF(OR($K$57="A",$K$57="C",$K$57="D"),$BM$41,IF($K$57="B",$BT$41,$CH$41))</f>
        <v>8</v>
      </c>
      <c r="T62" s="23"/>
      <c r="U62" s="36"/>
      <c r="V62" s="95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9">
        <f ca="1">IF(OR($U$57="A",$U$57="C",$U$57="D"),$BJ$42,IF($U$57="B",$BQ$42,$CE$42))</f>
        <v>0</v>
      </c>
      <c r="Y62" s="90">
        <f ca="1">IF(OR($U$57="A",$U$57="C",$U$57="D"),$BK$42,IF($U$57="B",$BR$42,$CF$42))</f>
        <v>2</v>
      </c>
      <c r="Z62" s="35">
        <f ca="1">IF(OR(U57="E",U57="G"),Z60,)</f>
        <v>0</v>
      </c>
      <c r="AA62" s="60">
        <f ca="1">IF(OR($U$57="A",$U$57="C",$U$57="D"),$BL$42,IF($U$57="B",$BS$42,$CG$42))</f>
        <v>7</v>
      </c>
      <c r="AB62" s="35">
        <f ca="1">IF(OR(U57="E",U57="G"),AB60,)</f>
        <v>0</v>
      </c>
      <c r="AC62" s="91">
        <f ca="1">IF(OR($U$57="A",$U$57="C",$U$57="D"),$BM$42,IF($U$57="B",$BT$42,$CH$42))</f>
        <v>2</v>
      </c>
      <c r="AD62" s="23"/>
      <c r="AH62" s="79" t="s">
        <v>61</v>
      </c>
      <c r="AI62" s="72" t="s">
        <v>48</v>
      </c>
      <c r="AJ62" s="107" t="s">
        <v>67</v>
      </c>
      <c r="AK62" s="59" t="str">
        <f ca="1">IF(AND(AN62="G",AO62=2,AA52=0,AC52=0),"natu",IF(AND(AN62="G",AC52=0),"haru",IF(AND(AN62="E",AC52=0),"haru","zero")))</f>
        <v>zero</v>
      </c>
      <c r="AL62" s="107" t="s">
        <v>76</v>
      </c>
      <c r="AM62" s="59" t="str">
        <f ca="1">IF(AND(AP62="D",AQ62=2,AA54=0,AC54=0),"huyu",IF(AND(AP62="D",AC54=0),"aki","nasi"))</f>
        <v>aki</v>
      </c>
      <c r="AN62" s="100" t="str">
        <f ca="1">U47</f>
        <v>D</v>
      </c>
      <c r="AO62" s="101">
        <f t="shared" ca="1" si="61"/>
        <v>2</v>
      </c>
      <c r="AP62" s="100" t="str">
        <f ca="1">U47</f>
        <v>D</v>
      </c>
      <c r="AQ62" s="79">
        <f t="shared" ca="1" si="62"/>
        <v>2</v>
      </c>
      <c r="AR62" s="79">
        <f ca="1">IF(AND(AP62="D",AQ62=1),AC54,IF(AND(AP62="D",AQ62=2),AA54,""))</f>
        <v>6</v>
      </c>
      <c r="AS62" s="101">
        <f ca="1">IF(AND(AP62="D",AQ62=2),AC54,"")</f>
        <v>0</v>
      </c>
      <c r="AT62" s="72"/>
      <c r="AU62" s="72"/>
      <c r="AV62" s="72"/>
      <c r="CR62" s="10"/>
      <c r="CS62" s="11"/>
      <c r="CT62" s="5"/>
      <c r="CU62" s="5"/>
      <c r="CV62" s="5"/>
      <c r="CW62" s="5"/>
      <c r="CX62" s="5"/>
      <c r="CY62" s="10">
        <f t="shared" ca="1" si="35"/>
        <v>0.79312970883547806</v>
      </c>
      <c r="CZ62" s="11">
        <f t="shared" ca="1" si="36"/>
        <v>22</v>
      </c>
      <c r="DA62" s="5"/>
      <c r="DB62" s="5">
        <v>62</v>
      </c>
      <c r="DC62" s="1">
        <v>7</v>
      </c>
      <c r="DD62" s="1">
        <v>8</v>
      </c>
      <c r="DF62" s="10">
        <f t="shared" ca="1" si="37"/>
        <v>0.59556977282043255</v>
      </c>
      <c r="DG62" s="11">
        <f t="shared" ca="1" si="38"/>
        <v>35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36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1</v>
      </c>
      <c r="D63" s="82">
        <f ca="1">IF(OR($A$57="A",$A$57="D"),$BQ$40,IF(OR($A$57="B",$A$57="C"),$BX$40,$CL$40))</f>
        <v>9</v>
      </c>
      <c r="E63" s="92">
        <f ca="1">IF(OR($A$57="A",$A$57="D"),$BR$40,IF(OR($A$57="B",$A$57="C"),$BY$40,$CM$40))</f>
        <v>4</v>
      </c>
      <c r="F63" s="34"/>
      <c r="G63" s="37">
        <f ca="1">IF(OR($A$57="A",$A$57="D"),$BS$40,IF($A$57="B","",IF($A$57="C",$BZ$40,"")))</f>
        <v>4</v>
      </c>
      <c r="H63" s="34"/>
      <c r="I63" s="82"/>
      <c r="J63" s="23"/>
      <c r="K63" s="36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1</v>
      </c>
      <c r="N63" s="82">
        <f ca="1">IF(OR($K$57="A",$K$57="D"),$BQ$41,IF(OR($K$57="B",$K$57="C"),$BX$41,$CL$41))</f>
        <v>3</v>
      </c>
      <c r="O63" s="92">
        <f ca="1">IF(OR($K$57="A",$K$57="D"),$BR$41,IF(OR($K$57="B",$K$57="C"),$BY$41,$CM$41))</f>
        <v>5</v>
      </c>
      <c r="P63" s="34"/>
      <c r="Q63" s="37">
        <f ca="1">IF(OR($K$57="A",$K$57="D"),$BS$41,IF($K$57="B","",IF($K$57="C",$BZ$41,"")))</f>
        <v>1</v>
      </c>
      <c r="R63" s="34"/>
      <c r="S63" s="82"/>
      <c r="T63" s="23"/>
      <c r="U63" s="36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0</v>
      </c>
      <c r="X63" s="82">
        <f ca="1">IF(OR($U$57="A",$U$57="D"),$BQ$42,IF(OR($U$57="B",$U$57="C"),$BX$42,$CL$42))</f>
        <v>5</v>
      </c>
      <c r="Y63" s="92">
        <f ca="1">IF(OR($U$57="A",$U$57="D"),$BR$42,IF(OR($U$57="B",$U$57="C"),$BY$42,$CM$42))</f>
        <v>4</v>
      </c>
      <c r="Z63" s="34"/>
      <c r="AA63" s="37">
        <f ca="1">IF(OR($U$57="A",$U$57="D"),$BS$42,IF($U$57="B","",IF($U$57="C",$BZ$42,"")))</f>
        <v>4</v>
      </c>
      <c r="AB63" s="34"/>
      <c r="AC63" s="82"/>
      <c r="AD63" s="23"/>
      <c r="AH63" s="79" t="s">
        <v>58</v>
      </c>
      <c r="AI63" s="72" t="s">
        <v>49</v>
      </c>
      <c r="AJ63" s="107" t="s">
        <v>68</v>
      </c>
      <c r="AK63" s="59" t="str">
        <f ca="1">IF(AND(AN63="G",AO63=2,G62=0,I62=0),"natu",IF(AND(AN63="G",I62=0),"haru",IF(AND(AN63="E",I62=0),"haru","zero")))</f>
        <v>zero</v>
      </c>
      <c r="AL63" s="107" t="s">
        <v>77</v>
      </c>
      <c r="AM63" s="59" t="str">
        <f ca="1">IF(AND(AP63="D",AQ63=2,G64=0,I64=0),"huyu",IF(AND(AP63="D",I64=0),"aki","nasi"))</f>
        <v>nasi</v>
      </c>
      <c r="AN63" s="100" t="str">
        <f ca="1">A57</f>
        <v>D</v>
      </c>
      <c r="AO63" s="101">
        <f t="shared" ca="1" si="61"/>
        <v>2</v>
      </c>
      <c r="AP63" s="100" t="str">
        <f ca="1">A57</f>
        <v>D</v>
      </c>
      <c r="AQ63" s="79">
        <f t="shared" ca="1" si="62"/>
        <v>2</v>
      </c>
      <c r="AR63" s="79">
        <f ca="1">IF(AND(AP63="D",AQ63=1),I64,IF(AND(AP63="D",AQ63=2),G64,""))</f>
        <v>2</v>
      </c>
      <c r="AS63" s="101">
        <f ca="1">IF(AND(AP63="D",AQ63=2),I64,"")</f>
        <v>6</v>
      </c>
      <c r="AT63" s="72"/>
      <c r="AU63" s="72"/>
      <c r="AV63" s="72"/>
      <c r="CR63" s="10"/>
      <c r="CS63" s="11"/>
      <c r="CT63" s="5"/>
      <c r="CU63" s="5"/>
      <c r="CV63" s="5"/>
      <c r="CW63" s="5"/>
      <c r="CX63" s="5"/>
      <c r="CY63" s="10">
        <f t="shared" ca="1" si="35"/>
        <v>0.73724190282342994</v>
      </c>
      <c r="CZ63" s="11">
        <f t="shared" ca="1" si="36"/>
        <v>25</v>
      </c>
      <c r="DA63" s="5"/>
      <c r="DB63" s="5">
        <v>63</v>
      </c>
      <c r="DC63" s="1">
        <v>7</v>
      </c>
      <c r="DD63" s="1">
        <v>9</v>
      </c>
      <c r="DF63" s="10">
        <f t="shared" ca="1" si="37"/>
        <v>0.81249400083940937</v>
      </c>
      <c r="DG63" s="11">
        <f t="shared" ca="1" si="38"/>
        <v>15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36"/>
      <c r="B64" s="82">
        <f ca="1">IF($A$57="A",$BV$40,IF(OR($A$57="B",$A$57="C",$A$57="D"),$CC$40,""))</f>
        <v>0</v>
      </c>
      <c r="C64" s="82">
        <f ca="1">IF($A$57="A",$BW$40,IF(OR($A$57="B",$A$57="C",$A$57="D"),$CD$40,""))</f>
        <v>1</v>
      </c>
      <c r="D64" s="82">
        <f ca="1">IF($A$57="A",$BX$40,IF(OR($A$57="B",$A$57="C",$A$57="D"),$CE$40,""))</f>
        <v>9</v>
      </c>
      <c r="E64" s="92">
        <f ca="1">IF($A$57="A",$BY$40,IF(OR($A$57="B",$A$57="C",$A$57="D"),$CF$40,""))</f>
        <v>9</v>
      </c>
      <c r="F64" s="34" t="str">
        <f ca="1">IF(A57="D",F60,)</f>
        <v>.</v>
      </c>
      <c r="G64" s="37">
        <f ca="1">IF($A$57="A","",IF(OR($A$57="B",$A$57="C",$A$57="D"),$CG$40,""))</f>
        <v>2</v>
      </c>
      <c r="H64" s="34">
        <f ca="1">IF(A57="D",H60,)</f>
        <v>0</v>
      </c>
      <c r="I64" s="82">
        <f ca="1">IF($A$57="A","",IF(OR($A$57="B",$A$57="C",$A$57="D"),$CH$40,""))</f>
        <v>6</v>
      </c>
      <c r="J64" s="23"/>
      <c r="K64" s="36"/>
      <c r="L64" s="82">
        <f ca="1">IF($K$57="A",$BV$41,IF(OR($K$57="B",$K$57="C",$K$57="D"),$CC$41,""))</f>
        <v>0</v>
      </c>
      <c r="M64" s="82">
        <f ca="1">IF($K$57="A",$BW$41,IF(OR($K$57="B",$K$57="C",$K$57="D"),$CD$41,""))</f>
        <v>1</v>
      </c>
      <c r="N64" s="82">
        <f ca="1">IF($K$57="A",$BX$41,IF(OR($K$57="B",$K$57="C",$K$57="D"),$CE$41,""))</f>
        <v>4</v>
      </c>
      <c r="O64" s="92">
        <f ca="1">IF($K$57="A",$BY$41,IF(OR($K$57="B",$K$57="C",$K$57="D"),$CF$41,""))</f>
        <v>6</v>
      </c>
      <c r="P64" s="34" t="str">
        <f ca="1">IF(K57="D",P60,)</f>
        <v>.</v>
      </c>
      <c r="Q64" s="37">
        <f ca="1">IF($K$57="A","",IF(OR($K$57="B",$K$57="C",$K$57="D"),$CG$41,""))</f>
        <v>6</v>
      </c>
      <c r="R64" s="34">
        <f ca="1">IF(K57="D",R60,)</f>
        <v>0</v>
      </c>
      <c r="S64" s="82">
        <f ca="1">IF($K$57="A","",IF(OR($K$57="B",$K$57="C",$K$57="D"),$CH$41,""))</f>
        <v>8</v>
      </c>
      <c r="T64" s="23"/>
      <c r="U64" s="36"/>
      <c r="V64" s="82">
        <f ca="1">IF($U$57="A",$BV$42,IF(OR($U$57="B",$U$57="C",$U$57="D"),$CC$42,""))</f>
        <v>0</v>
      </c>
      <c r="W64" s="82">
        <f ca="1">IF($U$57="A",$BW$42,IF(OR($U$57="B",$U$57="C",$U$57="D"),$CD$42,""))</f>
        <v>0</v>
      </c>
      <c r="X64" s="82">
        <f ca="1">IF($U$57="A",$BX$42,IF(OR($U$57="B",$U$57="C",$U$57="D"),$CE$42,""))</f>
        <v>5</v>
      </c>
      <c r="Y64" s="92">
        <f ca="1">IF($U$57="A",$BY$42,IF(OR($U$57="B",$U$57="C",$U$57="D"),$CF$42,""))</f>
        <v>7</v>
      </c>
      <c r="Z64" s="34" t="str">
        <f ca="1">IF(U57="D",Z60,)</f>
        <v>.</v>
      </c>
      <c r="AA64" s="37">
        <f ca="1">IF($U$57="A","",IF(OR($U$57="B",$U$57="C",$U$57="D"),$CG$42,""))</f>
        <v>1</v>
      </c>
      <c r="AB64" s="34">
        <f ca="1">IF(U57="D",AB60,)</f>
        <v>0</v>
      </c>
      <c r="AC64" s="82">
        <f ca="1">IF($U$57="A","",IF(OR($U$57="B",$U$57="C",$U$57="D"),$CH$42,""))</f>
        <v>2</v>
      </c>
      <c r="AD64" s="23"/>
      <c r="AH64" s="79" t="s">
        <v>59</v>
      </c>
      <c r="AI64" s="72" t="s">
        <v>50</v>
      </c>
      <c r="AJ64" s="107" t="s">
        <v>69</v>
      </c>
      <c r="AK64" s="59" t="str">
        <f ca="1">IF(AND(AN64="G",AO64=2,Q62=0,S62=0),"natu",IF(AND(AN64="G",S62=0),"haru",IF(AND(AN64="E",S62=0),"haru","zero")))</f>
        <v>zero</v>
      </c>
      <c r="AL64" s="107" t="s">
        <v>78</v>
      </c>
      <c r="AM64" s="59" t="str">
        <f ca="1">IF(AND(AP64="D",AQ64=2,Q64=0,S65=0),"huyu",IF(AND(AP64="D",S64=0),"aki","nasi"))</f>
        <v>nasi</v>
      </c>
      <c r="AN64" s="100" t="str">
        <f ca="1">K57</f>
        <v>D</v>
      </c>
      <c r="AO64" s="101">
        <f t="shared" ca="1" si="61"/>
        <v>2</v>
      </c>
      <c r="AP64" s="100" t="str">
        <f ca="1">K57</f>
        <v>D</v>
      </c>
      <c r="AQ64" s="79">
        <f t="shared" ca="1" si="62"/>
        <v>2</v>
      </c>
      <c r="AR64" s="79">
        <f ca="1">IF(AND(AP64="D",AQ64=1),S64,IF(AND(AP64="D",AQ64=2),Q64,""))</f>
        <v>6</v>
      </c>
      <c r="AS64" s="101">
        <f ca="1">IF(AND(AP64="D",AQ64=2),S64,"")</f>
        <v>8</v>
      </c>
      <c r="AT64" s="72"/>
      <c r="AU64" s="72"/>
      <c r="AV64" s="72"/>
      <c r="CR64" s="10"/>
      <c r="CS64" s="11"/>
      <c r="CT64" s="5"/>
      <c r="CU64" s="5"/>
      <c r="CV64" s="5"/>
      <c r="CW64" s="5"/>
      <c r="CX64" s="5"/>
      <c r="CY64" s="10">
        <f t="shared" ca="1" si="35"/>
        <v>0.88545206957450218</v>
      </c>
      <c r="CZ64" s="11">
        <f t="shared" ca="1" si="36"/>
        <v>14</v>
      </c>
      <c r="DA64" s="5"/>
      <c r="DB64" s="5">
        <v>64</v>
      </c>
      <c r="DC64" s="1">
        <v>8</v>
      </c>
      <c r="DD64" s="1">
        <v>1</v>
      </c>
      <c r="DF64" s="10">
        <f t="shared" ca="1" si="37"/>
        <v>0.97649188202238113</v>
      </c>
      <c r="DG64" s="11">
        <f t="shared" ca="1" si="38"/>
        <v>2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2" t="str">
        <f ca="1">IF($A$57="A",$CC$40,"")</f>
        <v/>
      </c>
      <c r="C65" s="92" t="str">
        <f ca="1">IF($A$57="A",$CD$40,"")</f>
        <v/>
      </c>
      <c r="D65" s="92" t="str">
        <f ca="1">IF($A$57="A",$CE$40,"")</f>
        <v/>
      </c>
      <c r="E65" s="92" t="str">
        <f ca="1">IF($A$57="A",$CF$40,"")</f>
        <v/>
      </c>
      <c r="F65" s="38"/>
      <c r="G65" s="38" t="str">
        <f ca="1">IF($A$57="A",$CG$40,"")</f>
        <v/>
      </c>
      <c r="H65" s="38"/>
      <c r="I65" s="38" t="str">
        <f ca="1">IF($A$57="A",$CH$40,"")</f>
        <v/>
      </c>
      <c r="J65" s="23"/>
      <c r="K65" s="26"/>
      <c r="L65" s="92" t="str">
        <f ca="1">IF($K$57="A",$CC$41,"")</f>
        <v/>
      </c>
      <c r="M65" s="92" t="str">
        <f ca="1">IF($K$57="A",$CD$41,"")</f>
        <v/>
      </c>
      <c r="N65" s="92" t="str">
        <f ca="1">IF($K$57="A",$CE$41,"")</f>
        <v/>
      </c>
      <c r="O65" s="92" t="str">
        <f ca="1">IF($K$57="A",$CF$41,"")</f>
        <v/>
      </c>
      <c r="P65" s="38"/>
      <c r="Q65" s="38" t="str">
        <f ca="1">IF($K$57="A",$CG$41,"")</f>
        <v/>
      </c>
      <c r="R65" s="38"/>
      <c r="S65" s="38" t="str">
        <f ca="1">IF($K$57="A",$CH$41,"")</f>
        <v/>
      </c>
      <c r="T65" s="23"/>
      <c r="U65" s="26"/>
      <c r="V65" s="92" t="str">
        <f ca="1">IF($U$57="A",$CC$42,"")</f>
        <v/>
      </c>
      <c r="W65" s="92" t="str">
        <f ca="1">IF($U$57="A",$CD$42,"")</f>
        <v/>
      </c>
      <c r="X65" s="92" t="str">
        <f ca="1">IF($U$57="A",$CE$42,"")</f>
        <v/>
      </c>
      <c r="Y65" s="92" t="str">
        <f ca="1">IF($U$57="A",$CF$42,"")</f>
        <v/>
      </c>
      <c r="Z65" s="38"/>
      <c r="AA65" s="38" t="str">
        <f ca="1">IF($U$57="A",$CG$42,"")</f>
        <v/>
      </c>
      <c r="AB65" s="38"/>
      <c r="AC65" s="38" t="str">
        <f ca="1">IF($U$57="A",$CH$42,"")</f>
        <v/>
      </c>
      <c r="AD65" s="23"/>
      <c r="AH65" s="79" t="s">
        <v>60</v>
      </c>
      <c r="AI65" s="72" t="s">
        <v>42</v>
      </c>
      <c r="AJ65" s="107" t="s">
        <v>70</v>
      </c>
      <c r="AK65" s="59" t="str">
        <f ca="1">IF(AND(AN65="G",AO65=2,AA62=0,AC62=0),"natu",IF(AND(AN65="G",AC62=0),"haru",IF(AND(AN65="E",AC62=0),"haru","zero")))</f>
        <v>zero</v>
      </c>
      <c r="AL65" s="107" t="s">
        <v>79</v>
      </c>
      <c r="AM65" s="59" t="str">
        <f ca="1">IF(AND(AP65="D",AQ65=2,AA64=0,AC64=0),"huyu",IF(AND(AP65="D",AC64=0),"aki","nasi"))</f>
        <v>nasi</v>
      </c>
      <c r="AN65" s="102" t="str">
        <f ca="1">U57</f>
        <v>D</v>
      </c>
      <c r="AO65" s="104">
        <f t="shared" ca="1" si="61"/>
        <v>2</v>
      </c>
      <c r="AP65" s="102" t="str">
        <f ca="1">U57</f>
        <v>D</v>
      </c>
      <c r="AQ65" s="103">
        <f t="shared" ca="1" si="62"/>
        <v>2</v>
      </c>
      <c r="AR65" s="103">
        <f ca="1">IF(AND(AP65="D",AQ65=1),AC64,IF(AND(AP65="D",AQ65=2),AA64,""))</f>
        <v>1</v>
      </c>
      <c r="AS65" s="104">
        <f ca="1">IF(AND(AP65="D",AQ65=2),AC64,"")</f>
        <v>2</v>
      </c>
      <c r="AT65" s="72"/>
      <c r="AU65" s="72"/>
      <c r="AV65" s="72"/>
      <c r="CR65" s="10"/>
      <c r="CS65" s="11"/>
      <c r="CT65" s="5"/>
      <c r="CU65" s="5"/>
      <c r="CV65" s="5"/>
      <c r="CW65" s="5"/>
      <c r="CX65" s="5"/>
      <c r="CY65" s="10">
        <f t="shared" ref="CY65:CY81" ca="1" si="63">RAND()</f>
        <v>0.96429185110450921</v>
      </c>
      <c r="CZ65" s="11">
        <f t="shared" ref="CZ65:CZ81" ca="1" si="64">RANK(CY65,$CY$1:$CY$100,)</f>
        <v>5</v>
      </c>
      <c r="DA65" s="5"/>
      <c r="DB65" s="5">
        <v>65</v>
      </c>
      <c r="DC65" s="1">
        <v>8</v>
      </c>
      <c r="DD65" s="1">
        <v>2</v>
      </c>
      <c r="DF65" s="10">
        <f t="shared" ref="DF65:DF90" ca="1" si="65">RAND()</f>
        <v>0.27688899928004351</v>
      </c>
      <c r="DG65" s="11">
        <f t="shared" ref="DG65:DG90" ca="1" si="66">RANK(DF65,$DF$1:$DF$100,)</f>
        <v>65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45"/>
      <c r="B66" s="43"/>
      <c r="C66" s="43"/>
      <c r="D66" s="43"/>
      <c r="E66" s="43"/>
      <c r="F66" s="43"/>
      <c r="G66" s="43"/>
      <c r="H66" s="43"/>
      <c r="I66" s="43"/>
      <c r="J66" s="44"/>
      <c r="K66" s="45"/>
      <c r="L66" s="43"/>
      <c r="M66" s="43"/>
      <c r="N66" s="43"/>
      <c r="O66" s="43"/>
      <c r="P66" s="43"/>
      <c r="Q66" s="43"/>
      <c r="R66" s="43"/>
      <c r="S66" s="43"/>
      <c r="T66" s="44"/>
      <c r="U66" s="45"/>
      <c r="V66" s="43"/>
      <c r="W66" s="43"/>
      <c r="X66" s="43"/>
      <c r="Y66" s="43"/>
      <c r="Z66" s="43"/>
      <c r="AA66" s="43"/>
      <c r="AB66" s="43"/>
      <c r="AC66" s="43"/>
      <c r="AD66" s="44"/>
      <c r="AW66" s="79"/>
      <c r="AX66" s="79"/>
      <c r="CR66" s="10"/>
      <c r="CS66" s="11"/>
      <c r="CT66" s="5"/>
      <c r="CU66" s="5"/>
      <c r="CV66" s="5"/>
      <c r="CW66" s="5"/>
      <c r="CX66" s="5"/>
      <c r="CY66" s="10">
        <f t="shared" ca="1" si="63"/>
        <v>0.12467595455295377</v>
      </c>
      <c r="CZ66" s="11">
        <f t="shared" ca="1" si="64"/>
        <v>73</v>
      </c>
      <c r="DA66" s="5"/>
      <c r="DB66" s="5">
        <v>66</v>
      </c>
      <c r="DC66" s="1">
        <v>8</v>
      </c>
      <c r="DD66" s="1">
        <v>3</v>
      </c>
      <c r="DF66" s="10">
        <f t="shared" ca="1" si="65"/>
        <v>0.16883273510288599</v>
      </c>
      <c r="DG66" s="11">
        <f t="shared" ca="1" si="66"/>
        <v>74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>
        <f t="shared" ca="1" si="63"/>
        <v>0.51658057879345631</v>
      </c>
      <c r="CZ67" s="11">
        <f t="shared" ca="1" si="64"/>
        <v>39</v>
      </c>
      <c r="DA67" s="5"/>
      <c r="DB67" s="5">
        <v>67</v>
      </c>
      <c r="DC67" s="1">
        <v>8</v>
      </c>
      <c r="DD67" s="1">
        <v>4</v>
      </c>
      <c r="DF67" s="10">
        <f t="shared" ca="1" si="65"/>
        <v>2.7450873507736784E-2</v>
      </c>
      <c r="DG67" s="11">
        <f t="shared" ca="1" si="66"/>
        <v>87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>
        <f t="shared" ca="1" si="63"/>
        <v>0.49146072217843817</v>
      </c>
      <c r="CZ68" s="11">
        <f t="shared" ca="1" si="64"/>
        <v>42</v>
      </c>
      <c r="DA68" s="5"/>
      <c r="DB68" s="5">
        <v>68</v>
      </c>
      <c r="DC68" s="1">
        <v>8</v>
      </c>
      <c r="DD68" s="1">
        <v>5</v>
      </c>
      <c r="DF68" s="10">
        <f t="shared" ca="1" si="65"/>
        <v>0.7816787789610653</v>
      </c>
      <c r="DG68" s="11">
        <f t="shared" ca="1" si="66"/>
        <v>18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>
        <f t="shared" ca="1" si="63"/>
        <v>0.90868933325189094</v>
      </c>
      <c r="CZ69" s="11">
        <f t="shared" ca="1" si="64"/>
        <v>12</v>
      </c>
      <c r="DA69" s="5"/>
      <c r="DB69" s="5">
        <v>69</v>
      </c>
      <c r="DC69" s="1">
        <v>8</v>
      </c>
      <c r="DD69" s="1">
        <v>6</v>
      </c>
      <c r="DF69" s="10">
        <f t="shared" ca="1" si="65"/>
        <v>2.0928254980856376E-2</v>
      </c>
      <c r="DG69" s="11">
        <f t="shared" ca="1" si="66"/>
        <v>88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>
        <f t="shared" ca="1" si="63"/>
        <v>0.42645786586917689</v>
      </c>
      <c r="CZ70" s="11">
        <f t="shared" ca="1" si="64"/>
        <v>52</v>
      </c>
      <c r="DA70" s="5"/>
      <c r="DB70" s="5">
        <v>70</v>
      </c>
      <c r="DC70" s="1">
        <v>8</v>
      </c>
      <c r="DD70" s="1">
        <v>7</v>
      </c>
      <c r="DF70" s="10">
        <f t="shared" ca="1" si="65"/>
        <v>0.65814994517388048</v>
      </c>
      <c r="DG70" s="11">
        <f t="shared" ca="1" si="66"/>
        <v>26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>
        <f t="shared" ca="1" si="63"/>
        <v>0.79073625442986661</v>
      </c>
      <c r="CZ71" s="11">
        <f t="shared" ca="1" si="64"/>
        <v>23</v>
      </c>
      <c r="DA71" s="5"/>
      <c r="DB71" s="5">
        <v>71</v>
      </c>
      <c r="DC71" s="1">
        <v>8</v>
      </c>
      <c r="DD71" s="1">
        <v>8</v>
      </c>
      <c r="DF71" s="10">
        <f t="shared" ca="1" si="65"/>
        <v>0.54951177075795332</v>
      </c>
      <c r="DG71" s="11">
        <f t="shared" ca="1" si="66"/>
        <v>41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>
        <f t="shared" ca="1" si="63"/>
        <v>0.41208399763614723</v>
      </c>
      <c r="CZ72" s="11">
        <f t="shared" ca="1" si="64"/>
        <v>54</v>
      </c>
      <c r="DA72" s="5"/>
      <c r="DB72" s="5">
        <v>72</v>
      </c>
      <c r="DC72" s="1">
        <v>8</v>
      </c>
      <c r="DD72" s="1">
        <v>9</v>
      </c>
      <c r="DF72" s="10">
        <f t="shared" ca="1" si="65"/>
        <v>0.90445443231878409</v>
      </c>
      <c r="DG72" s="11">
        <f t="shared" ca="1" si="66"/>
        <v>5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>
        <f t="shared" ca="1" si="63"/>
        <v>0.54073818105682547</v>
      </c>
      <c r="CZ73" s="11">
        <f t="shared" ca="1" si="64"/>
        <v>37</v>
      </c>
      <c r="DA73" s="5"/>
      <c r="DB73" s="5">
        <v>73</v>
      </c>
      <c r="DC73" s="1">
        <v>9</v>
      </c>
      <c r="DD73" s="1">
        <v>1</v>
      </c>
      <c r="DF73" s="10">
        <f t="shared" ca="1" si="65"/>
        <v>0.77820598917598616</v>
      </c>
      <c r="DG73" s="11">
        <f t="shared" ca="1" si="66"/>
        <v>20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>
        <f t="shared" ca="1" si="63"/>
        <v>0.92957881281139931</v>
      </c>
      <c r="CZ74" s="11">
        <f t="shared" ca="1" si="64"/>
        <v>9</v>
      </c>
      <c r="DA74" s="5"/>
      <c r="DB74" s="5">
        <v>74</v>
      </c>
      <c r="DC74" s="1">
        <v>9</v>
      </c>
      <c r="DD74" s="1">
        <v>2</v>
      </c>
      <c r="DF74" s="10">
        <f t="shared" ca="1" si="65"/>
        <v>0.9211759799482595</v>
      </c>
      <c r="DG74" s="11">
        <f t="shared" ca="1" si="66"/>
        <v>4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>
        <f t="shared" ca="1" si="63"/>
        <v>0.48840083093844366</v>
      </c>
      <c r="CZ75" s="11">
        <f t="shared" ca="1" si="64"/>
        <v>44</v>
      </c>
      <c r="DA75" s="5"/>
      <c r="DB75" s="5">
        <v>75</v>
      </c>
      <c r="DC75" s="1">
        <v>9</v>
      </c>
      <c r="DD75" s="1">
        <v>3</v>
      </c>
      <c r="DF75" s="10">
        <f t="shared" ca="1" si="65"/>
        <v>0.59156678213301739</v>
      </c>
      <c r="DG75" s="11">
        <f t="shared" ca="1" si="66"/>
        <v>36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>
        <f t="shared" ca="1" si="63"/>
        <v>0.27369429768787734</v>
      </c>
      <c r="CZ76" s="11">
        <f t="shared" ca="1" si="64"/>
        <v>64</v>
      </c>
      <c r="DA76" s="5"/>
      <c r="DB76" s="5">
        <v>76</v>
      </c>
      <c r="DC76" s="1">
        <v>9</v>
      </c>
      <c r="DD76" s="1">
        <v>4</v>
      </c>
      <c r="DF76" s="10">
        <f t="shared" ca="1" si="65"/>
        <v>0.14170921112623702</v>
      </c>
      <c r="DG76" s="11">
        <f t="shared" ca="1" si="66"/>
        <v>78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>
        <f t="shared" ca="1" si="63"/>
        <v>0.37406050731822538</v>
      </c>
      <c r="CZ77" s="11">
        <f t="shared" ca="1" si="64"/>
        <v>55</v>
      </c>
      <c r="DA77" s="5"/>
      <c r="DB77" s="5">
        <v>77</v>
      </c>
      <c r="DC77" s="1">
        <v>9</v>
      </c>
      <c r="DD77" s="1">
        <v>5</v>
      </c>
      <c r="DF77" s="10">
        <f t="shared" ca="1" si="65"/>
        <v>0.48878515512134157</v>
      </c>
      <c r="DG77" s="11">
        <f t="shared" ca="1" si="66"/>
        <v>44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>
        <f t="shared" ca="1" si="63"/>
        <v>0.4894747020440301</v>
      </c>
      <c r="CZ78" s="11">
        <f t="shared" ca="1" si="64"/>
        <v>43</v>
      </c>
      <c r="DA78" s="5"/>
      <c r="DB78" s="5">
        <v>78</v>
      </c>
      <c r="DC78" s="1">
        <v>9</v>
      </c>
      <c r="DD78" s="1">
        <v>6</v>
      </c>
      <c r="DF78" s="10">
        <f t="shared" ca="1" si="65"/>
        <v>8.4003474369056863E-2</v>
      </c>
      <c r="DG78" s="11">
        <f t="shared" ca="1" si="66"/>
        <v>81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>
        <f t="shared" ca="1" si="63"/>
        <v>0.8545343343258921</v>
      </c>
      <c r="CZ79" s="11">
        <f t="shared" ca="1" si="64"/>
        <v>17</v>
      </c>
      <c r="DA79" s="5"/>
      <c r="DB79" s="5">
        <v>79</v>
      </c>
      <c r="DC79" s="1">
        <v>9</v>
      </c>
      <c r="DD79" s="1">
        <v>7</v>
      </c>
      <c r="DF79" s="10">
        <f t="shared" ca="1" si="65"/>
        <v>3.2302871066057337E-2</v>
      </c>
      <c r="DG79" s="11">
        <f t="shared" ca="1" si="66"/>
        <v>86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>
        <f t="shared" ca="1" si="63"/>
        <v>0.79600845209857718</v>
      </c>
      <c r="CZ80" s="11">
        <f t="shared" ca="1" si="64"/>
        <v>21</v>
      </c>
      <c r="DA80" s="5"/>
      <c r="DB80" s="5">
        <v>80</v>
      </c>
      <c r="DC80" s="1">
        <v>9</v>
      </c>
      <c r="DD80" s="1">
        <v>8</v>
      </c>
      <c r="DF80" s="10">
        <f t="shared" ca="1" si="65"/>
        <v>0.46935405646612482</v>
      </c>
      <c r="DG80" s="11">
        <f t="shared" ca="1" si="66"/>
        <v>47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>
        <f t="shared" ca="1" si="63"/>
        <v>0.94626251574610798</v>
      </c>
      <c r="CZ81" s="11">
        <f t="shared" ca="1" si="64"/>
        <v>6</v>
      </c>
      <c r="DA81" s="5"/>
      <c r="DB81" s="5">
        <v>81</v>
      </c>
      <c r="DC81" s="1">
        <v>9</v>
      </c>
      <c r="DD81" s="1">
        <v>9</v>
      </c>
      <c r="DF81" s="10">
        <f t="shared" ca="1" si="65"/>
        <v>6.8304842924541531E-2</v>
      </c>
      <c r="DG81" s="11">
        <f t="shared" ca="1" si="66"/>
        <v>83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/>
      <c r="CZ82" s="11"/>
      <c r="DB82" s="5"/>
      <c r="DC82" s="5"/>
      <c r="DD82" s="5"/>
      <c r="DF82" s="10">
        <f t="shared" ca="1" si="65"/>
        <v>0.29910958993156234</v>
      </c>
      <c r="DG82" s="11">
        <f t="shared" ca="1" si="66"/>
        <v>62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/>
      <c r="CZ83" s="11"/>
      <c r="DB83" s="5"/>
      <c r="DC83" s="5"/>
      <c r="DD83" s="5"/>
      <c r="DF83" s="10">
        <f t="shared" ca="1" si="65"/>
        <v>0.47630689881816768</v>
      </c>
      <c r="DG83" s="11">
        <f t="shared" ca="1" si="66"/>
        <v>45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/>
      <c r="CZ84" s="11"/>
      <c r="DB84" s="5"/>
      <c r="DC84" s="5"/>
      <c r="DD84" s="5"/>
      <c r="DF84" s="10">
        <f t="shared" ca="1" si="65"/>
        <v>0.28156820624244838</v>
      </c>
      <c r="DG84" s="11">
        <f t="shared" ca="1" si="66"/>
        <v>64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/>
      <c r="CZ85" s="11"/>
      <c r="DB85" s="5"/>
      <c r="DC85" s="5"/>
      <c r="DD85" s="5"/>
      <c r="DF85" s="10">
        <f t="shared" ca="1" si="65"/>
        <v>0.24509417661480271</v>
      </c>
      <c r="DG85" s="11">
        <f t="shared" ca="1" si="66"/>
        <v>67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/>
      <c r="CZ86" s="11"/>
      <c r="DB86" s="5"/>
      <c r="DC86" s="5"/>
      <c r="DD86" s="5"/>
      <c r="DF86" s="10">
        <f t="shared" ca="1" si="65"/>
        <v>0.2244870794206939</v>
      </c>
      <c r="DG86" s="11">
        <f t="shared" ca="1" si="66"/>
        <v>68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/>
      <c r="CZ87" s="11"/>
      <c r="DB87" s="5"/>
      <c r="DC87" s="5"/>
      <c r="DD87" s="5"/>
      <c r="DF87" s="10">
        <f t="shared" ca="1" si="65"/>
        <v>0.43783566843285726</v>
      </c>
      <c r="DG87" s="11">
        <f t="shared" ca="1" si="66"/>
        <v>49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/>
      <c r="CZ88" s="11"/>
      <c r="DB88" s="5"/>
      <c r="DC88" s="5"/>
      <c r="DD88" s="5"/>
      <c r="DF88" s="10">
        <f t="shared" ca="1" si="65"/>
        <v>0.8591342787706423</v>
      </c>
      <c r="DG88" s="11">
        <f t="shared" ca="1" si="66"/>
        <v>10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/>
      <c r="CZ89" s="11"/>
      <c r="DB89" s="5"/>
      <c r="DC89" s="5"/>
      <c r="DD89" s="5"/>
      <c r="DF89" s="10">
        <f t="shared" ca="1" si="65"/>
        <v>0.60111290256902317</v>
      </c>
      <c r="DG89" s="11">
        <f t="shared" ca="1" si="66"/>
        <v>34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/>
      <c r="CZ90" s="11"/>
      <c r="DB90" s="5"/>
      <c r="DC90" s="5"/>
      <c r="DD90" s="5"/>
      <c r="DF90" s="10">
        <f t="shared" ca="1" si="65"/>
        <v>0.60473720604153924</v>
      </c>
      <c r="DG90" s="11">
        <f t="shared" ca="1" si="66"/>
        <v>33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/>
      <c r="CZ91" s="11"/>
      <c r="DB91" s="5"/>
      <c r="DC91" s="5"/>
      <c r="DD91" s="5"/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/>
      <c r="CZ92" s="11"/>
      <c r="DB92" s="5"/>
      <c r="DC92" s="5"/>
      <c r="DD92" s="5"/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/>
      <c r="CZ93" s="11"/>
      <c r="DB93" s="5"/>
      <c r="DC93" s="5"/>
      <c r="DD93" s="5"/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/>
      <c r="CZ94" s="11"/>
      <c r="DB94" s="5"/>
      <c r="DC94" s="5"/>
      <c r="DD94" s="5"/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/>
      <c r="CZ95" s="11"/>
      <c r="DB95" s="5"/>
      <c r="DC95" s="5"/>
      <c r="DD95" s="5"/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/>
      <c r="CZ96" s="11"/>
      <c r="DB96" s="5"/>
      <c r="DC96" s="5"/>
      <c r="DD96" s="5"/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/>
      <c r="CZ97" s="11"/>
      <c r="DB97" s="5"/>
      <c r="DC97" s="5"/>
      <c r="DD97" s="5"/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/>
      <c r="CZ98" s="11"/>
      <c r="DB98" s="5"/>
      <c r="DC98" s="5"/>
      <c r="DD98" s="5"/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/>
      <c r="CZ99" s="11"/>
      <c r="DB99" s="5"/>
      <c r="DC99" s="5"/>
      <c r="DD99" s="5"/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/>
      <c r="CZ100" s="11"/>
      <c r="DB100" s="5"/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</row>
    <row r="102" spans="96:113" ht="18.75" x14ac:dyDescent="0.25">
      <c r="CR102" s="10"/>
      <c r="CS102" s="11"/>
      <c r="CU102" s="5"/>
      <c r="CV102" s="5"/>
      <c r="CW102" s="5"/>
    </row>
    <row r="103" spans="96:113" ht="18.75" x14ac:dyDescent="0.25">
      <c r="CR103" s="10"/>
      <c r="CS103" s="11"/>
      <c r="CU103" s="5"/>
      <c r="CV103" s="5"/>
      <c r="CW103" s="5"/>
    </row>
    <row r="104" spans="96:113" ht="18.75" x14ac:dyDescent="0.25">
      <c r="CR104" s="10"/>
      <c r="CS104" s="11"/>
      <c r="CU104" s="5"/>
      <c r="CV104" s="5"/>
      <c r="CW104" s="5"/>
    </row>
    <row r="105" spans="96:113" ht="18.75" x14ac:dyDescent="0.25">
      <c r="CR105" s="10"/>
      <c r="CS105" s="11"/>
      <c r="CU105" s="5"/>
      <c r="CV105" s="5"/>
      <c r="CW105" s="5"/>
    </row>
    <row r="106" spans="96:113" ht="18.75" x14ac:dyDescent="0.25">
      <c r="CR106" s="10"/>
      <c r="CS106" s="11"/>
      <c r="CU106" s="5"/>
      <c r="CV106" s="5"/>
      <c r="CW106" s="5"/>
    </row>
    <row r="107" spans="96:113" ht="18.75" x14ac:dyDescent="0.15">
      <c r="CV107" s="5"/>
      <c r="CW107" s="5"/>
    </row>
  </sheetData>
  <sheetProtection algorithmName="SHA-512" hashValue="hrVX0qxmO3YzrIUVIZnzNxtgMyRiNfe6r3uteTFf0Scx1vK8s6hujPgnSsiW6LxwtfFUeu7+rh05pLxlJe/i3g==" saltValue="/b4k1fNR+uoeYef1FtrFbw==" spinCount="100000" sheet="1" objects="1" scenarios="1" selectLockedCells="1"/>
  <mergeCells count="46">
    <mergeCell ref="AA58:AC58"/>
    <mergeCell ref="B58:F58"/>
    <mergeCell ref="G58:I58"/>
    <mergeCell ref="L58:P58"/>
    <mergeCell ref="Q58:S58"/>
    <mergeCell ref="V58:Z58"/>
    <mergeCell ref="AA38:AC38"/>
    <mergeCell ref="B48:F48"/>
    <mergeCell ref="G48:I48"/>
    <mergeCell ref="L48:P48"/>
    <mergeCell ref="Q48:S48"/>
    <mergeCell ref="V48:Z48"/>
    <mergeCell ref="AA48:AC48"/>
    <mergeCell ref="B38:F38"/>
    <mergeCell ref="G38:I38"/>
    <mergeCell ref="L38:P38"/>
    <mergeCell ref="Q38:S38"/>
    <mergeCell ref="V38:Z38"/>
    <mergeCell ref="AA25:AC25"/>
    <mergeCell ref="A34:AA34"/>
    <mergeCell ref="AB34:AD34"/>
    <mergeCell ref="B35:I35"/>
    <mergeCell ref="J35:M35"/>
    <mergeCell ref="N35:AC35"/>
    <mergeCell ref="B25:F25"/>
    <mergeCell ref="G25:I25"/>
    <mergeCell ref="L25:P25"/>
    <mergeCell ref="Q25:S25"/>
    <mergeCell ref="V25:Z2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3"/>
  <conditionalFormatting sqref="B11">
    <cfRule type="expression" dxfId="2255" priority="628">
      <formula>A4="A"</formula>
    </cfRule>
    <cfRule type="expression" dxfId="2254" priority="630">
      <formula>B11=0</formula>
    </cfRule>
    <cfRule type="expression" dxfId="2253" priority="627">
      <formula>AND(A4="A",B11=0)</formula>
    </cfRule>
  </conditionalFormatting>
  <conditionalFormatting sqref="B21">
    <cfRule type="expression" dxfId="2252" priority="605">
      <formula>B21=0</formula>
    </cfRule>
    <cfRule type="expression" dxfId="2251" priority="603">
      <formula>A14="A"</formula>
    </cfRule>
    <cfRule type="expression" dxfId="2250" priority="602">
      <formula>AND(A14="A",B21=0)</formula>
    </cfRule>
  </conditionalFormatting>
  <conditionalFormatting sqref="B31">
    <cfRule type="expression" dxfId="2249" priority="600">
      <formula>B31=0</formula>
    </cfRule>
    <cfRule type="expression" dxfId="2248" priority="597">
      <formula>AND(A24="A",B31=0)</formula>
    </cfRule>
    <cfRule type="expression" dxfId="2247" priority="598">
      <formula>A24="A"</formula>
    </cfRule>
  </conditionalFormatting>
  <conditionalFormatting sqref="B42">
    <cfRule type="expression" dxfId="2246" priority="1569">
      <formula>AND(A37="G",B42=0)</formula>
    </cfRule>
    <cfRule type="expression" dxfId="2245" priority="1609">
      <formula>A37="F"</formula>
    </cfRule>
    <cfRule type="expression" dxfId="2244" priority="1565">
      <formula>A37="E"</formula>
    </cfRule>
    <cfRule type="expression" dxfId="2243" priority="1591">
      <formula>AND(A37="F",B42=0)</formula>
    </cfRule>
  </conditionalFormatting>
  <conditionalFormatting sqref="B42:B45">
    <cfRule type="expression" dxfId="2242" priority="1623">
      <formula>B42=0</formula>
    </cfRule>
  </conditionalFormatting>
  <conditionalFormatting sqref="B43">
    <cfRule type="expression" dxfId="2241" priority="1576">
      <formula>AND(OR(A37="B",A37="C"),B43=0)</formula>
    </cfRule>
    <cfRule type="expression" dxfId="2240" priority="1592">
      <formula>A37="D"</formula>
    </cfRule>
    <cfRule type="expression" dxfId="2239" priority="1613">
      <formula>OR(A37="B",A37="C")</formula>
    </cfRule>
  </conditionalFormatting>
  <conditionalFormatting sqref="B44">
    <cfRule type="expression" dxfId="2238" priority="1579">
      <formula>AND(A37="A",B44=0)</formula>
    </cfRule>
    <cfRule type="expression" dxfId="2237" priority="1605">
      <formula>A37="A"</formula>
    </cfRule>
  </conditionalFormatting>
  <conditionalFormatting sqref="B52">
    <cfRule type="expression" dxfId="2236" priority="1098">
      <formula>AND(A47="G",B52=0)</formula>
    </cfRule>
    <cfRule type="expression" dxfId="2235" priority="1138">
      <formula>A47="F"</formula>
    </cfRule>
    <cfRule type="expression" dxfId="2234" priority="1120">
      <formula>AND(A47="F",B52=0)</formula>
    </cfRule>
    <cfRule type="expression" dxfId="2233" priority="1094">
      <formula>A47="E"</formula>
    </cfRule>
  </conditionalFormatting>
  <conditionalFormatting sqref="B52:B55">
    <cfRule type="expression" dxfId="2232" priority="1152">
      <formula>B52=0</formula>
    </cfRule>
  </conditionalFormatting>
  <conditionalFormatting sqref="B53">
    <cfRule type="expression" dxfId="2231" priority="1105">
      <formula>AND(OR(A47="B",A47="C"),B53=0)</formula>
    </cfRule>
    <cfRule type="expression" dxfId="2230" priority="1121">
      <formula>A47="D"</formula>
    </cfRule>
    <cfRule type="expression" dxfId="2229" priority="1142">
      <formula>OR(A47="B",A47="C")</formula>
    </cfRule>
  </conditionalFormatting>
  <conditionalFormatting sqref="B54">
    <cfRule type="expression" dxfId="2228" priority="1108">
      <formula>AND(A47="A",B54=0)</formula>
    </cfRule>
    <cfRule type="expression" dxfId="2227" priority="1134">
      <formula>A47="A"</formula>
    </cfRule>
  </conditionalFormatting>
  <conditionalFormatting sqref="B62">
    <cfRule type="expression" dxfId="2226" priority="889">
      <formula>AND(A57="F",B62=0)</formula>
    </cfRule>
    <cfRule type="expression" dxfId="2225" priority="867">
      <formula>AND(A57="G",B62=0)</formula>
    </cfRule>
    <cfRule type="expression" dxfId="2224" priority="863">
      <formula>A57="E"</formula>
    </cfRule>
    <cfRule type="expression" dxfId="2223" priority="907">
      <formula>A57="F"</formula>
    </cfRule>
  </conditionalFormatting>
  <conditionalFormatting sqref="B62:B65">
    <cfRule type="expression" dxfId="2222" priority="921">
      <formula>B62=0</formula>
    </cfRule>
  </conditionalFormatting>
  <conditionalFormatting sqref="B63">
    <cfRule type="expression" dxfId="2221" priority="874">
      <formula>AND(OR(A57="B",A57="C"),B63=0)</formula>
    </cfRule>
    <cfRule type="expression" dxfId="2220" priority="890">
      <formula>A57="D"</formula>
    </cfRule>
    <cfRule type="expression" dxfId="2219" priority="911">
      <formula>OR(A57="B",A57="C")</formula>
    </cfRule>
  </conditionalFormatting>
  <conditionalFormatting sqref="B64">
    <cfRule type="expression" dxfId="2218" priority="877">
      <formula>AND(A57="A",B64=0)</formula>
    </cfRule>
    <cfRule type="expression" dxfId="2217" priority="903">
      <formula>A57="A"</formula>
    </cfRule>
  </conditionalFormatting>
  <conditionalFormatting sqref="C42">
    <cfRule type="expression" dxfId="2216" priority="536">
      <formula>A37="G"</formula>
    </cfRule>
    <cfRule type="expression" dxfId="2215" priority="585">
      <formula>A37="F"</formula>
    </cfRule>
    <cfRule type="expression" dxfId="2214" priority="554">
      <formula>AND(A37="F",B42=0,C42=0)</formula>
    </cfRule>
    <cfRule type="expression" dxfId="2213" priority="552">
      <formula>AND(A37="B",C42=0)</formula>
    </cfRule>
    <cfRule type="expression" dxfId="2212" priority="576">
      <formula>A37="B"</formula>
    </cfRule>
    <cfRule type="expression" dxfId="2211" priority="535">
      <formula>AND(A37="G",C42=0)</formula>
    </cfRule>
  </conditionalFormatting>
  <conditionalFormatting sqref="C42:C45">
    <cfRule type="expression" dxfId="2210" priority="569">
      <formula>AND(B42=0,C42=0)</formula>
    </cfRule>
  </conditionalFormatting>
  <conditionalFormatting sqref="C43">
    <cfRule type="expression" dxfId="2209" priority="546">
      <formula>A37="D"</formula>
    </cfRule>
    <cfRule type="expression" dxfId="2208" priority="541">
      <formula>AND(OR(A37="A",A37="D"),B43=0,C43=0)</formula>
    </cfRule>
    <cfRule type="expression" dxfId="2207" priority="555">
      <formula>OR(A37="B",A37="C")</formula>
    </cfRule>
    <cfRule type="expression" dxfId="2206" priority="539">
      <formula>AND(OR(A37="B",A37="C"),B43=0,C43=0)</formula>
    </cfRule>
    <cfRule type="expression" dxfId="2205" priority="572">
      <formula>A37="A"</formula>
    </cfRule>
  </conditionalFormatting>
  <conditionalFormatting sqref="C44">
    <cfRule type="expression" dxfId="2204" priority="566">
      <formula>A37="A"</formula>
    </cfRule>
    <cfRule type="expression" dxfId="2203" priority="543">
      <formula>AND(A37="A",B44=0,C44=0)</formula>
    </cfRule>
  </conditionalFormatting>
  <conditionalFormatting sqref="C52">
    <cfRule type="expression" dxfId="2202" priority="390">
      <formula>A47="F"</formula>
    </cfRule>
    <cfRule type="expression" dxfId="2201" priority="381">
      <formula>A47="B"</formula>
    </cfRule>
    <cfRule type="expression" dxfId="2200" priority="357">
      <formula>AND(A47="B",C52=0)</formula>
    </cfRule>
    <cfRule type="expression" dxfId="2199" priority="341">
      <formula>A47="G"</formula>
    </cfRule>
    <cfRule type="expression" dxfId="2198" priority="340">
      <formula>AND(A47="G",C52=0)</formula>
    </cfRule>
    <cfRule type="expression" dxfId="2197" priority="359">
      <formula>AND(A47="F",B52=0,C52=0)</formula>
    </cfRule>
  </conditionalFormatting>
  <conditionalFormatting sqref="C52:C55">
    <cfRule type="expression" dxfId="2196" priority="374">
      <formula>AND(B52=0,C52=0)</formula>
    </cfRule>
  </conditionalFormatting>
  <conditionalFormatting sqref="C53">
    <cfRule type="expression" dxfId="2195" priority="346">
      <formula>AND(OR(A47="A",A47="D"),B53=0,C53=0)</formula>
    </cfRule>
    <cfRule type="expression" dxfId="2194" priority="344">
      <formula>AND(OR(A47="B",A47="C"),B53=0,C53=0)</formula>
    </cfRule>
    <cfRule type="expression" dxfId="2193" priority="377">
      <formula>A47="A"</formula>
    </cfRule>
    <cfRule type="expression" dxfId="2192" priority="351">
      <formula>A47="D"</formula>
    </cfRule>
    <cfRule type="expression" dxfId="2191" priority="360">
      <formula>OR(A47="B",A47="C")</formula>
    </cfRule>
  </conditionalFormatting>
  <conditionalFormatting sqref="C54">
    <cfRule type="expression" dxfId="2190" priority="371">
      <formula>A47="A"</formula>
    </cfRule>
    <cfRule type="expression" dxfId="2189" priority="348">
      <formula>AND(A47="A",B54=0,C54=0)</formula>
    </cfRule>
  </conditionalFormatting>
  <conditionalFormatting sqref="C62">
    <cfRule type="expression" dxfId="2188" priority="32">
      <formula>AND(A57="B",C62=0)</formula>
    </cfRule>
    <cfRule type="expression" dxfId="2187" priority="56">
      <formula>A57="B"</formula>
    </cfRule>
    <cfRule type="expression" dxfId="2186" priority="34">
      <formula>AND(A57="F",B62=0,C62=0)</formula>
    </cfRule>
    <cfRule type="expression" dxfId="2185" priority="16">
      <formula>A57="G"</formula>
    </cfRule>
    <cfRule type="expression" dxfId="2184" priority="65">
      <formula>A57="F"</formula>
    </cfRule>
    <cfRule type="expression" dxfId="2183" priority="15">
      <formula>AND(A57="G",C62=0)</formula>
    </cfRule>
  </conditionalFormatting>
  <conditionalFormatting sqref="C62:C65">
    <cfRule type="expression" dxfId="2182" priority="49">
      <formula>AND(B62=0,C62=0)</formula>
    </cfRule>
  </conditionalFormatting>
  <conditionalFormatting sqref="C63">
    <cfRule type="expression" dxfId="2181" priority="26">
      <formula>A57="D"</formula>
    </cfRule>
    <cfRule type="expression" dxfId="2180" priority="21">
      <formula>AND(OR(A57="A",A57="D"),B63=0,C63=0)</formula>
    </cfRule>
    <cfRule type="expression" dxfId="2179" priority="52">
      <formula>A57="A"</formula>
    </cfRule>
    <cfRule type="expression" dxfId="2178" priority="19">
      <formula>AND(OR(A57="B",A57="C"),B63=0,C63=0)</formula>
    </cfRule>
    <cfRule type="expression" dxfId="2177" priority="35">
      <formula>OR(A57="B",A57="C")</formula>
    </cfRule>
  </conditionalFormatting>
  <conditionalFormatting sqref="C64">
    <cfRule type="expression" dxfId="2176" priority="23">
      <formula>AND(A57="A",B64=0,C64=0)</formula>
    </cfRule>
    <cfRule type="expression" dxfId="2175" priority="46">
      <formula>A57="A"</formula>
    </cfRule>
  </conditionalFormatting>
  <conditionalFormatting sqref="D42">
    <cfRule type="expression" dxfId="2174" priority="549">
      <formula>AND(OR(A37="A",A37="C",A37="D"),D42=0)</formula>
    </cfRule>
    <cfRule type="expression" dxfId="2173" priority="534">
      <formula>AND(A37="G",C42=0,D42=0)</formula>
    </cfRule>
    <cfRule type="expression" dxfId="2172" priority="551">
      <formula>AND(A37="B",C42=0,D42=0)</formula>
    </cfRule>
    <cfRule type="expression" dxfId="2171" priority="553">
      <formula>AND(A37="F",B42=0,C42=0,D42=0)</formula>
    </cfRule>
    <cfRule type="expression" dxfId="2170" priority="579">
      <formula>A37="B"</formula>
    </cfRule>
    <cfRule type="expression" dxfId="2169" priority="532">
      <formula>AND(A37="E",B42=0,C42=0,D42=0)</formula>
    </cfRule>
    <cfRule type="expression" dxfId="2168" priority="575">
      <formula>OR(A37="A",A37="C",A37="D",A37="E")</formula>
    </cfRule>
    <cfRule type="expression" dxfId="2167" priority="537">
      <formula>A37="G"</formula>
    </cfRule>
    <cfRule type="expression" dxfId="2166" priority="584">
      <formula>A37="F"</formula>
    </cfRule>
  </conditionalFormatting>
  <conditionalFormatting sqref="D42:D45">
    <cfRule type="expression" dxfId="2165" priority="568">
      <formula>AND(B42=0,C42=0,D42=0)</formula>
    </cfRule>
  </conditionalFormatting>
  <conditionalFormatting sqref="D43">
    <cfRule type="expression" dxfId="2164" priority="545">
      <formula>AND(OR(A37="A",A37="D"),C43=0,D43=0)</formula>
    </cfRule>
    <cfRule type="expression" dxfId="2163" priority="540">
      <formula>AND(OR(A37="B",A37="C"),B43=0,C43=0,D43=0)</formula>
    </cfRule>
    <cfRule type="expression" dxfId="2162" priority="571">
      <formula>OR(A37="B",A37="C")</formula>
    </cfRule>
    <cfRule type="expression" dxfId="2161" priority="556">
      <formula>A37="D"</formula>
    </cfRule>
    <cfRule type="expression" dxfId="2160" priority="582">
      <formula>A37="A"</formula>
    </cfRule>
  </conditionalFormatting>
  <conditionalFormatting sqref="D44">
    <cfRule type="expression" dxfId="2159" priority="542">
      <formula>AND(A37="A",B44=0,C44=0,D44=0)</formula>
    </cfRule>
    <cfRule type="expression" dxfId="2158" priority="565">
      <formula>A37="A"</formula>
    </cfRule>
  </conditionalFormatting>
  <conditionalFormatting sqref="D52">
    <cfRule type="expression" dxfId="2157" priority="384">
      <formula>A47="B"</formula>
    </cfRule>
    <cfRule type="expression" dxfId="2156" priority="380">
      <formula>OR(A47="A",A47="C",A47="D",A47="E")</formula>
    </cfRule>
    <cfRule type="expression" dxfId="2155" priority="337">
      <formula>AND(A47="E",B52=0,C52=0,D52=0)</formula>
    </cfRule>
    <cfRule type="expression" dxfId="2154" priority="339">
      <formula>AND(A47="G",C52=0,D52=0)</formula>
    </cfRule>
    <cfRule type="expression" dxfId="2153" priority="342">
      <formula>A47="G"</formula>
    </cfRule>
    <cfRule type="expression" dxfId="2152" priority="354">
      <formula>AND(OR(A47="A",A47="C",A47="D"),D52=0)</formula>
    </cfRule>
    <cfRule type="expression" dxfId="2151" priority="356">
      <formula>AND(A47="B",C52=0,D52=0)</formula>
    </cfRule>
    <cfRule type="expression" dxfId="2150" priority="358">
      <formula>AND(A47="F",B52=0,C52=0,D52=0)</formula>
    </cfRule>
    <cfRule type="expression" dxfId="2149" priority="389">
      <formula>A47="F"</formula>
    </cfRule>
  </conditionalFormatting>
  <conditionalFormatting sqref="D52:D55">
    <cfRule type="expression" dxfId="2148" priority="373">
      <formula>AND(B52=0,C52=0,D52=0)</formula>
    </cfRule>
  </conditionalFormatting>
  <conditionalFormatting sqref="D53">
    <cfRule type="expression" dxfId="2147" priority="376">
      <formula>OR(A47="B",A47="C")</formula>
    </cfRule>
    <cfRule type="expression" dxfId="2146" priority="345">
      <formula>AND(OR(A47="B",A47="C"),B53=0,C53=0,D53=0)</formula>
    </cfRule>
    <cfRule type="expression" dxfId="2145" priority="350">
      <formula>AND(OR(A47="A",A47="D"),C53=0,D53=0)</formula>
    </cfRule>
    <cfRule type="expression" dxfId="2144" priority="361">
      <formula>A47="D"</formula>
    </cfRule>
    <cfRule type="expression" dxfId="2143" priority="387">
      <formula>A47="A"</formula>
    </cfRule>
  </conditionalFormatting>
  <conditionalFormatting sqref="D54">
    <cfRule type="expression" dxfId="2142" priority="347">
      <formula>AND(A47="A",B54=0,C54=0,D54=0)</formula>
    </cfRule>
    <cfRule type="expression" dxfId="2141" priority="370">
      <formula>A47="A"</formula>
    </cfRule>
  </conditionalFormatting>
  <conditionalFormatting sqref="D62">
    <cfRule type="expression" dxfId="2140" priority="14">
      <formula>AND(A57="G",C62=0,D62=0)</formula>
    </cfRule>
    <cfRule type="expression" dxfId="2139" priority="31">
      <formula>AND(A57="B",C62=0,D62=0)</formula>
    </cfRule>
    <cfRule type="expression" dxfId="2138" priority="33">
      <formula>AND(A57="F",B62=0,C62=0,D62=0)</formula>
    </cfRule>
    <cfRule type="expression" dxfId="2137" priority="59">
      <formula>A57="B"</formula>
    </cfRule>
    <cfRule type="expression" dxfId="2136" priority="12">
      <formula>AND(A57="E",B62=0,C62=0,D62=0)</formula>
    </cfRule>
    <cfRule type="expression" dxfId="2135" priority="64">
      <formula>A57="F"</formula>
    </cfRule>
    <cfRule type="expression" dxfId="2134" priority="17">
      <formula>A57="G"</formula>
    </cfRule>
    <cfRule type="expression" dxfId="2133" priority="55">
      <formula>OR(A57="A",A57="C",A57="D",A57="E")</formula>
    </cfRule>
    <cfRule type="expression" dxfId="2132" priority="29">
      <formula>AND(OR(A57="A",A57="C",A57="D"),D62=0)</formula>
    </cfRule>
  </conditionalFormatting>
  <conditionalFormatting sqref="D62:D65">
    <cfRule type="expression" dxfId="2131" priority="48">
      <formula>AND(B62=0,C62=0,D62=0)</formula>
    </cfRule>
  </conditionalFormatting>
  <conditionalFormatting sqref="D63">
    <cfRule type="expression" dxfId="2130" priority="62">
      <formula>A57="A"</formula>
    </cfRule>
    <cfRule type="expression" dxfId="2129" priority="20">
      <formula>AND(OR(A57="B",A57="C"),B63=0,C63=0,D63=0)</formula>
    </cfRule>
    <cfRule type="expression" dxfId="2128" priority="51">
      <formula>OR(A57="B",A57="C")</formula>
    </cfRule>
    <cfRule type="expression" dxfId="2127" priority="25">
      <formula>AND(OR(A57="A",A57="D"),C63=0,D63=0)</formula>
    </cfRule>
    <cfRule type="expression" dxfId="2126" priority="36">
      <formula>A57="D"</formula>
    </cfRule>
  </conditionalFormatting>
  <conditionalFormatting sqref="D64">
    <cfRule type="expression" dxfId="2125" priority="45">
      <formula>A57="A"</formula>
    </cfRule>
    <cfRule type="expression" dxfId="2124" priority="22">
      <formula>AND(A57="A",B64=0,C64=0,D64=0)</formula>
    </cfRule>
  </conditionalFormatting>
  <conditionalFormatting sqref="E42">
    <cfRule type="expression" dxfId="2123" priority="583">
      <formula>A37="F"</formula>
    </cfRule>
    <cfRule type="expression" dxfId="2122" priority="578">
      <formula>A37="B"</formula>
    </cfRule>
    <cfRule type="expression" dxfId="2121" priority="574">
      <formula>OR(A37="A",A37="C",A37="D",A37="E")</formula>
    </cfRule>
    <cfRule type="expression" dxfId="2120" priority="548">
      <formula>AND(OR(A37="A",A37="C",A37="D"),D42=0,E42=0)</formula>
    </cfRule>
    <cfRule type="expression" dxfId="2119" priority="530">
      <formula>AND(A37="E",B42=0,C42=0,D42=0,E42=0)</formula>
    </cfRule>
    <cfRule type="expression" dxfId="2118" priority="533">
      <formula>AND(A37="G",C42=0,D42=0,E42=0)</formula>
    </cfRule>
    <cfRule type="expression" dxfId="2117" priority="550">
      <formula>AND(A37="B",C42=0,D42=0,E42=0)</formula>
    </cfRule>
    <cfRule type="expression" dxfId="2116" priority="538">
      <formula>A37="G"</formula>
    </cfRule>
  </conditionalFormatting>
  <conditionalFormatting sqref="E42:E43 E44:F45">
    <cfRule type="expression" dxfId="2115" priority="567">
      <formula>AND(B42=0,C42=0,D42=0,E42=0)</formula>
    </cfRule>
  </conditionalFormatting>
  <conditionalFormatting sqref="E43">
    <cfRule type="expression" dxfId="2114" priority="544">
      <formula>AND(OR(A37="A",A37="D"),C43=0,D43=0,E43=0)</formula>
    </cfRule>
    <cfRule type="expression" dxfId="2113" priority="557">
      <formula>A37="D"</formula>
    </cfRule>
    <cfRule type="expression" dxfId="2112" priority="581">
      <formula>A37="A"</formula>
    </cfRule>
    <cfRule type="expression" dxfId="2111" priority="570">
      <formula>OR(A37="B",A37="C")</formula>
    </cfRule>
  </conditionalFormatting>
  <conditionalFormatting sqref="E44">
    <cfRule type="expression" dxfId="2110" priority="521">
      <formula>AND(A37="D",B42=0,C42=0,D42=0,E42=0)</formula>
    </cfRule>
  </conditionalFormatting>
  <conditionalFormatting sqref="E52">
    <cfRule type="expression" dxfId="2109" priority="353">
      <formula>AND(OR(A47="A",A47="C",A47="D"),D52=0,E52=0)</formula>
    </cfRule>
    <cfRule type="expression" dxfId="2108" priority="383">
      <formula>A47="B"</formula>
    </cfRule>
    <cfRule type="expression" dxfId="2107" priority="379">
      <formula>OR(A47="A",A47="C",A47="D",A47="E")</formula>
    </cfRule>
    <cfRule type="expression" dxfId="2106" priority="388">
      <formula>A47="F"</formula>
    </cfRule>
    <cfRule type="expression" dxfId="2105" priority="335">
      <formula>AND(A47="E",B52=0,C52=0,D52=0,E52=0)</formula>
    </cfRule>
    <cfRule type="expression" dxfId="2104" priority="343">
      <formula>A47="G"</formula>
    </cfRule>
    <cfRule type="expression" dxfId="2103" priority="355">
      <formula>AND(A47="B",C52=0,D52=0,E52=0)</formula>
    </cfRule>
    <cfRule type="expression" dxfId="2102" priority="338">
      <formula>AND(A47="G",C52=0,D52=0,E52=0)</formula>
    </cfRule>
  </conditionalFormatting>
  <conditionalFormatting sqref="E52:E53 E54:F55">
    <cfRule type="expression" dxfId="2101" priority="372">
      <formula>AND(B52=0,C52=0,D52=0,E52=0)</formula>
    </cfRule>
  </conditionalFormatting>
  <conditionalFormatting sqref="E53">
    <cfRule type="expression" dxfId="2100" priority="375">
      <formula>OR(A47="B",A47="C")</formula>
    </cfRule>
    <cfRule type="expression" dxfId="2099" priority="362">
      <formula>A47="D"</formula>
    </cfRule>
    <cfRule type="expression" dxfId="2098" priority="386">
      <formula>A47="A"</formula>
    </cfRule>
    <cfRule type="expression" dxfId="2097" priority="349">
      <formula>AND(OR(A47="A",A47="D"),C53=0,D53=0,E53=0)</formula>
    </cfRule>
  </conditionalFormatting>
  <conditionalFormatting sqref="E54">
    <cfRule type="expression" dxfId="2096" priority="326">
      <formula>AND(A47="D",B52=0,C52=0,D52=0,E52=0)</formula>
    </cfRule>
  </conditionalFormatting>
  <conditionalFormatting sqref="E62">
    <cfRule type="expression" dxfId="2095" priority="54">
      <formula>OR(A57="A",A57="C",A57="D",A57="E")</formula>
    </cfRule>
    <cfRule type="expression" dxfId="2094" priority="58">
      <formula>A57="B"</formula>
    </cfRule>
    <cfRule type="expression" dxfId="2093" priority="30">
      <formula>AND(A57="B",C62=0,D62=0,E62=0)</formula>
    </cfRule>
    <cfRule type="expression" dxfId="2092" priority="63">
      <formula>A57="F"</formula>
    </cfRule>
    <cfRule type="expression" dxfId="2091" priority="28">
      <formula>AND(OR(A57="A",A57="C",A57="D"),D62=0,E62=0)</formula>
    </cfRule>
    <cfRule type="expression" dxfId="2090" priority="13">
      <formula>AND(A57="G",C62=0,D62=0,E62=0)</formula>
    </cfRule>
    <cfRule type="expression" dxfId="2089" priority="18">
      <formula>A57="G"</formula>
    </cfRule>
    <cfRule type="expression" dxfId="2088" priority="10">
      <formula>AND(A57="E",B62=0,C62=0,D62=0,E62=0)</formula>
    </cfRule>
  </conditionalFormatting>
  <conditionalFormatting sqref="E62:E63 E64:F65">
    <cfRule type="expression" dxfId="2087" priority="47">
      <formula>AND(B62=0,C62=0,D62=0,E62=0)</formula>
    </cfRule>
  </conditionalFormatting>
  <conditionalFormatting sqref="E63">
    <cfRule type="expression" dxfId="2086" priority="50">
      <formula>OR(A57="B",A57="C")</formula>
    </cfRule>
    <cfRule type="expression" dxfId="2085" priority="37">
      <formula>A57="D"</formula>
    </cfRule>
    <cfRule type="expression" dxfId="2084" priority="24">
      <formula>AND(OR(A57="A",A57="D"),C63=0,D63=0,E63=0)</formula>
    </cfRule>
    <cfRule type="expression" dxfId="2083" priority="61">
      <formula>A57="A"</formula>
    </cfRule>
  </conditionalFormatting>
  <conditionalFormatting sqref="E64">
    <cfRule type="expression" dxfId="2082" priority="1">
      <formula>AND(A57="D",B62=0,C62=0,D62=0,E62=0)</formula>
    </cfRule>
  </conditionalFormatting>
  <conditionalFormatting sqref="E7:F7">
    <cfRule type="expression" dxfId="2081" priority="629">
      <formula>AND(E7=0,$AQ1=1)</formula>
    </cfRule>
  </conditionalFormatting>
  <conditionalFormatting sqref="E17:F17">
    <cfRule type="expression" dxfId="2080" priority="604">
      <formula>AND(E17=0,$AQ11=1)</formula>
    </cfRule>
  </conditionalFormatting>
  <conditionalFormatting sqref="E27:F27">
    <cfRule type="expression" dxfId="2079" priority="599">
      <formula>AND(E27=0,$AQ21=1)</formula>
    </cfRule>
  </conditionalFormatting>
  <conditionalFormatting sqref="E40:F40">
    <cfRule type="expression" dxfId="2078" priority="1622">
      <formula>AND(E40=0,$AQ1=1)</formula>
    </cfRule>
  </conditionalFormatting>
  <conditionalFormatting sqref="E44:F44">
    <cfRule type="expression" dxfId="2077" priority="564">
      <formula>A37="A"</formula>
    </cfRule>
  </conditionalFormatting>
  <conditionalFormatting sqref="E50:F50">
    <cfRule type="expression" dxfId="2076" priority="1151">
      <formula>AND(E50=0,$AQ4=1)</formula>
    </cfRule>
  </conditionalFormatting>
  <conditionalFormatting sqref="E54:F54">
    <cfRule type="expression" dxfId="2075" priority="369">
      <formula>A47="A"</formula>
    </cfRule>
  </conditionalFormatting>
  <conditionalFormatting sqref="E60:F60">
    <cfRule type="expression" dxfId="2074" priority="920">
      <formula>AND(E60=0,$AQ7=1)</formula>
    </cfRule>
  </conditionalFormatting>
  <conditionalFormatting sqref="E64:F64">
    <cfRule type="expression" dxfId="2073" priority="44">
      <formula>A57="A"</formula>
    </cfRule>
  </conditionalFormatting>
  <conditionalFormatting sqref="F42">
    <cfRule type="expression" dxfId="2072" priority="526">
      <formula>OR(A37="D",A37="E")</formula>
    </cfRule>
    <cfRule type="expression" dxfId="2071" priority="525">
      <formula>A37="G"</formula>
    </cfRule>
  </conditionalFormatting>
  <conditionalFormatting sqref="F43">
    <cfRule type="expression" dxfId="2070" priority="524">
      <formula>A37="D"</formula>
    </cfRule>
  </conditionalFormatting>
  <conditionalFormatting sqref="F52">
    <cfRule type="expression" dxfId="2069" priority="331">
      <formula>OR(A47="D",A47="E")</formula>
    </cfRule>
    <cfRule type="expression" dxfId="2068" priority="330">
      <formula>A47="G"</formula>
    </cfRule>
  </conditionalFormatting>
  <conditionalFormatting sqref="F53">
    <cfRule type="expression" dxfId="2067" priority="329">
      <formula>A47="D"</formula>
    </cfRule>
  </conditionalFormatting>
  <conditionalFormatting sqref="F62">
    <cfRule type="expression" dxfId="2066" priority="5">
      <formula>A57="G"</formula>
    </cfRule>
    <cfRule type="expression" dxfId="2065" priority="6">
      <formula>OR(A57="D",A57="E")</formula>
    </cfRule>
  </conditionalFormatting>
  <conditionalFormatting sqref="F63">
    <cfRule type="expression" dxfId="2064" priority="4">
      <formula>A57="D"</formula>
    </cfRule>
  </conditionalFormatting>
  <conditionalFormatting sqref="G42">
    <cfRule type="expression" dxfId="2063" priority="547">
      <formula>AND(OR(A37="A",A37="C",A37="D"),D42=0,E42=0,G42=0)</formula>
    </cfRule>
    <cfRule type="expression" dxfId="2062" priority="573">
      <formula>OR(A37="A",A37="C",A37="D",A37="E")</formula>
    </cfRule>
    <cfRule type="expression" dxfId="2061" priority="577">
      <formula>OR(A37="B",A37="F",A37="G")</formula>
    </cfRule>
  </conditionalFormatting>
  <conditionalFormatting sqref="G43">
    <cfRule type="expression" dxfId="2060" priority="561">
      <formula>OR(A37="B",A37="C")</formula>
    </cfRule>
    <cfRule type="expression" dxfId="2059" priority="559">
      <formula>A37="D"</formula>
    </cfRule>
    <cfRule type="expression" dxfId="2058" priority="531">
      <formula>A37="C"</formula>
    </cfRule>
    <cfRule type="expression" dxfId="2057" priority="580">
      <formula>A37="A"</formula>
    </cfRule>
  </conditionalFormatting>
  <conditionalFormatting sqref="G44">
    <cfRule type="expression" dxfId="2056" priority="563">
      <formula>A37="A"</formula>
    </cfRule>
  </conditionalFormatting>
  <conditionalFormatting sqref="G52">
    <cfRule type="expression" dxfId="2055" priority="382">
      <formula>OR(A47="B",A47="F",A47="G")</formula>
    </cfRule>
    <cfRule type="expression" dxfId="2054" priority="352">
      <formula>AND(OR(A47="A",A47="C",A47="D"),D52=0,E52=0,G52=0)</formula>
    </cfRule>
    <cfRule type="expression" dxfId="2053" priority="378">
      <formula>OR(A47="A",A47="C",A47="D",A47="E")</formula>
    </cfRule>
  </conditionalFormatting>
  <conditionalFormatting sqref="G53">
    <cfRule type="expression" dxfId="2052" priority="364">
      <formula>A47="D"</formula>
    </cfRule>
    <cfRule type="expression" dxfId="2051" priority="385">
      <formula>A47="A"</formula>
    </cfRule>
    <cfRule type="expression" dxfId="2050" priority="366">
      <formula>OR(A47="B",A47="C")</formula>
    </cfRule>
    <cfRule type="expression" dxfId="2049" priority="336">
      <formula>A47="C"</formula>
    </cfRule>
  </conditionalFormatting>
  <conditionalFormatting sqref="G54">
    <cfRule type="expression" dxfId="2048" priority="368">
      <formula>A47="A"</formula>
    </cfRule>
  </conditionalFormatting>
  <conditionalFormatting sqref="G62">
    <cfRule type="expression" dxfId="2047" priority="53">
      <formula>OR(A57="A",A57="C",A57="D",A57="E")</formula>
    </cfRule>
    <cfRule type="expression" dxfId="2046" priority="57">
      <formula>OR(A57="B",A57="F",A57="G")</formula>
    </cfRule>
    <cfRule type="expression" dxfId="2045" priority="27">
      <formula>AND(OR(A57="A",A57="C",A57="D"),D62=0,E62=0,G62=0)</formula>
    </cfRule>
  </conditionalFormatting>
  <conditionalFormatting sqref="G63">
    <cfRule type="expression" dxfId="2044" priority="60">
      <formula>A57="A"</formula>
    </cfRule>
    <cfRule type="expression" dxfId="2043" priority="41">
      <formula>OR(A57="B",A57="C")</formula>
    </cfRule>
    <cfRule type="expression" dxfId="2042" priority="39">
      <formula>A57="D"</formula>
    </cfRule>
    <cfRule type="expression" dxfId="2041" priority="11">
      <formula>A57="C"</formula>
    </cfRule>
  </conditionalFormatting>
  <conditionalFormatting sqref="G64">
    <cfRule type="expression" dxfId="2040" priority="43">
      <formula>A57="A"</formula>
    </cfRule>
  </conditionalFormatting>
  <conditionalFormatting sqref="G8:H8">
    <cfRule type="expression" dxfId="2039" priority="626">
      <formula>AND(E8=0,G8=0)</formula>
    </cfRule>
  </conditionalFormatting>
  <conditionalFormatting sqref="G18:H18">
    <cfRule type="expression" dxfId="2038" priority="601">
      <formula>AND(E18=0,G18=0)</formula>
    </cfRule>
  </conditionalFormatting>
  <conditionalFormatting sqref="G28:H28">
    <cfRule type="expression" dxfId="2037" priority="596">
      <formula>AND(E28=0,G28=0)</formula>
    </cfRule>
  </conditionalFormatting>
  <conditionalFormatting sqref="G41:H41">
    <cfRule type="expression" dxfId="2036" priority="1621">
      <formula>AND(E41=0,G41=0)</formula>
    </cfRule>
  </conditionalFormatting>
  <conditionalFormatting sqref="G51:H51">
    <cfRule type="expression" dxfId="2035" priority="1150">
      <formula>AND(E51=0,G51=0)</formula>
    </cfRule>
  </conditionalFormatting>
  <conditionalFormatting sqref="G61:H61">
    <cfRule type="expression" dxfId="2034" priority="919">
      <formula>AND(E61=0,G61=0)</formula>
    </cfRule>
  </conditionalFormatting>
  <conditionalFormatting sqref="H40">
    <cfRule type="expression" dxfId="2033" priority="1307">
      <formula>H40=0</formula>
    </cfRule>
  </conditionalFormatting>
  <conditionalFormatting sqref="H42">
    <cfRule type="expression" dxfId="2032" priority="528">
      <formula>OR(A37="D",A37="E")</formula>
    </cfRule>
    <cfRule type="expression" dxfId="2031" priority="527">
      <formula>A37="G"</formula>
    </cfRule>
  </conditionalFormatting>
  <conditionalFormatting sqref="H43">
    <cfRule type="expression" dxfId="2030" priority="529">
      <formula>A37="D"</formula>
    </cfRule>
  </conditionalFormatting>
  <conditionalFormatting sqref="H44">
    <cfRule type="expression" dxfId="2029" priority="522">
      <formula>D37="A"</formula>
    </cfRule>
    <cfRule type="expression" dxfId="2028" priority="523">
      <formula>AND(E44=0,F44=0,G44=0,H44=0)</formula>
    </cfRule>
  </conditionalFormatting>
  <conditionalFormatting sqref="H50">
    <cfRule type="expression" dxfId="2027" priority="1084">
      <formula>H50=0</formula>
    </cfRule>
  </conditionalFormatting>
  <conditionalFormatting sqref="H52">
    <cfRule type="expression" dxfId="2026" priority="333">
      <formula>OR(A47="D",A47="E")</formula>
    </cfRule>
    <cfRule type="expression" dxfId="2025" priority="332">
      <formula>A47="G"</formula>
    </cfRule>
  </conditionalFormatting>
  <conditionalFormatting sqref="H53">
    <cfRule type="expression" dxfId="2024" priority="334">
      <formula>A47="D"</formula>
    </cfRule>
  </conditionalFormatting>
  <conditionalFormatting sqref="H54">
    <cfRule type="expression" dxfId="2023" priority="328">
      <formula>AND(E54=0,F54=0,G54=0,H54=0)</formula>
    </cfRule>
    <cfRule type="expression" dxfId="2022" priority="327">
      <formula>D47="A"</formula>
    </cfRule>
  </conditionalFormatting>
  <conditionalFormatting sqref="H60">
    <cfRule type="expression" dxfId="2021" priority="853">
      <formula>H60=0</formula>
    </cfRule>
  </conditionalFormatting>
  <conditionalFormatting sqref="H62">
    <cfRule type="expression" dxfId="2020" priority="7">
      <formula>A57="G"</formula>
    </cfRule>
    <cfRule type="expression" dxfId="2019" priority="8">
      <formula>OR(A57="D",A57="E")</formula>
    </cfRule>
  </conditionalFormatting>
  <conditionalFormatting sqref="H63">
    <cfRule type="expression" dxfId="2018" priority="9">
      <formula>A57="D"</formula>
    </cfRule>
  </conditionalFormatting>
  <conditionalFormatting sqref="H64">
    <cfRule type="expression" dxfId="2017" priority="3">
      <formula>AND(E64=0,F64=0,G64=0,H64=0)</formula>
    </cfRule>
    <cfRule type="expression" dxfId="2016" priority="2">
      <formula>D57="A"</formula>
    </cfRule>
  </conditionalFormatting>
  <conditionalFormatting sqref="I43">
    <cfRule type="expression" dxfId="2015" priority="560">
      <formula>OR(A37="B",A37="C")</formula>
    </cfRule>
    <cfRule type="expression" dxfId="2014" priority="558">
      <formula>A37="D"</formula>
    </cfRule>
  </conditionalFormatting>
  <conditionalFormatting sqref="I44">
    <cfRule type="expression" dxfId="2013" priority="562">
      <formula>A37="A"</formula>
    </cfRule>
  </conditionalFormatting>
  <conditionalFormatting sqref="I53">
    <cfRule type="expression" dxfId="2012" priority="363">
      <formula>A47="D"</formula>
    </cfRule>
    <cfRule type="expression" dxfId="2011" priority="365">
      <formula>OR(A47="B",A47="C")</formula>
    </cfRule>
  </conditionalFormatting>
  <conditionalFormatting sqref="I54">
    <cfRule type="expression" dxfId="2010" priority="367">
      <formula>A47="A"</formula>
    </cfRule>
  </conditionalFormatting>
  <conditionalFormatting sqref="I63">
    <cfRule type="expression" dxfId="2009" priority="38">
      <formula>A57="D"</formula>
    </cfRule>
    <cfRule type="expression" dxfId="2008" priority="40">
      <formula>OR(A57="B",A57="C")</formula>
    </cfRule>
  </conditionalFormatting>
  <conditionalFormatting sqref="I64">
    <cfRule type="expression" dxfId="2007" priority="42">
      <formula>A57="A"</formula>
    </cfRule>
  </conditionalFormatting>
  <conditionalFormatting sqref="L11">
    <cfRule type="expression" dxfId="2006" priority="622">
      <formula>AND(K4="A",L11=0)</formula>
    </cfRule>
    <cfRule type="expression" dxfId="2005" priority="623">
      <formula>K4="A"</formula>
    </cfRule>
    <cfRule type="expression" dxfId="2004" priority="625">
      <formula>L11=0</formula>
    </cfRule>
  </conditionalFormatting>
  <conditionalFormatting sqref="L21">
    <cfRule type="expression" dxfId="2003" priority="607">
      <formula>AND(K14="A",L21=0)</formula>
    </cfRule>
    <cfRule type="expression" dxfId="2002" priority="608">
      <formula>K14="A"</formula>
    </cfRule>
    <cfRule type="expression" dxfId="2001" priority="610">
      <formula>L21=0</formula>
    </cfRule>
  </conditionalFormatting>
  <conditionalFormatting sqref="L31">
    <cfRule type="expression" dxfId="2000" priority="592">
      <formula>AND(K24="A",L31=0)</formula>
    </cfRule>
    <cfRule type="expression" dxfId="1999" priority="593">
      <formula>K24="A"</formula>
    </cfRule>
    <cfRule type="expression" dxfId="1998" priority="595">
      <formula>L31=0</formula>
    </cfRule>
  </conditionalFormatting>
  <conditionalFormatting sqref="L42">
    <cfRule type="expression" dxfId="1997" priority="1244">
      <formula>AND(K37="G",L42=0)</formula>
    </cfRule>
    <cfRule type="expression" dxfId="1996" priority="1266">
      <formula>AND(K37="F",L42=0)</formula>
    </cfRule>
    <cfRule type="expression" dxfId="1995" priority="1284">
      <formula>K37="F"</formula>
    </cfRule>
    <cfRule type="expression" dxfId="1994" priority="1240">
      <formula>K37="E"</formula>
    </cfRule>
  </conditionalFormatting>
  <conditionalFormatting sqref="L42:L45">
    <cfRule type="expression" dxfId="1993" priority="1298">
      <formula>L42=0</formula>
    </cfRule>
  </conditionalFormatting>
  <conditionalFormatting sqref="L43">
    <cfRule type="expression" dxfId="1992" priority="1251">
      <formula>AND(OR(K37="B",K37="C"),L43=0)</formula>
    </cfRule>
    <cfRule type="expression" dxfId="1991" priority="1267">
      <formula>K37="D"</formula>
    </cfRule>
    <cfRule type="expression" dxfId="1990" priority="1288">
      <formula>OR(K37="B",K37="C")</formula>
    </cfRule>
  </conditionalFormatting>
  <conditionalFormatting sqref="L44">
    <cfRule type="expression" dxfId="1989" priority="1280">
      <formula>K37="A"</formula>
    </cfRule>
    <cfRule type="expression" dxfId="1988" priority="1254">
      <formula>AND(K37="A",L44=0)</formula>
    </cfRule>
  </conditionalFormatting>
  <conditionalFormatting sqref="L52">
    <cfRule type="expression" dxfId="1987" priority="1017">
      <formula>K47="E"</formula>
    </cfRule>
    <cfRule type="expression" dxfId="1986" priority="1021">
      <formula>AND(K47="G",L52=0)</formula>
    </cfRule>
    <cfRule type="expression" dxfId="1985" priority="1061">
      <formula>K47="F"</formula>
    </cfRule>
    <cfRule type="expression" dxfId="1984" priority="1043">
      <formula>AND(K47="F",L52=0)</formula>
    </cfRule>
  </conditionalFormatting>
  <conditionalFormatting sqref="L52:L55">
    <cfRule type="expression" dxfId="1983" priority="1075">
      <formula>L52=0</formula>
    </cfRule>
  </conditionalFormatting>
  <conditionalFormatting sqref="L53">
    <cfRule type="expression" dxfId="1982" priority="1065">
      <formula>OR(K47="B",K47="C")</formula>
    </cfRule>
    <cfRule type="expression" dxfId="1981" priority="1044">
      <formula>K47="D"</formula>
    </cfRule>
    <cfRule type="expression" dxfId="1980" priority="1028">
      <formula>AND(OR(K47="B",K47="C"),L53=0)</formula>
    </cfRule>
  </conditionalFormatting>
  <conditionalFormatting sqref="L54">
    <cfRule type="expression" dxfId="1979" priority="1057">
      <formula>K47="A"</formula>
    </cfRule>
    <cfRule type="expression" dxfId="1978" priority="1031">
      <formula>AND(K47="A",L54=0)</formula>
    </cfRule>
  </conditionalFormatting>
  <conditionalFormatting sqref="L62">
    <cfRule type="expression" dxfId="1977" priority="830">
      <formula>K57="F"</formula>
    </cfRule>
    <cfRule type="expression" dxfId="1976" priority="812">
      <formula>AND(K57="F",L62=0)</formula>
    </cfRule>
    <cfRule type="expression" dxfId="1975" priority="790">
      <formula>AND(K57="G",L62=0)</formula>
    </cfRule>
    <cfRule type="expression" dxfId="1974" priority="786">
      <formula>K57="E"</formula>
    </cfRule>
  </conditionalFormatting>
  <conditionalFormatting sqref="L62:L65">
    <cfRule type="expression" dxfId="1973" priority="844">
      <formula>L62=0</formula>
    </cfRule>
  </conditionalFormatting>
  <conditionalFormatting sqref="L63">
    <cfRule type="expression" dxfId="1972" priority="813">
      <formula>K57="D"</formula>
    </cfRule>
    <cfRule type="expression" dxfId="1971" priority="834">
      <formula>OR(K57="B",K57="C")</formula>
    </cfRule>
    <cfRule type="expression" dxfId="1970" priority="797">
      <formula>AND(OR(K57="B",K57="C"),L63=0)</formula>
    </cfRule>
  </conditionalFormatting>
  <conditionalFormatting sqref="L64">
    <cfRule type="expression" dxfId="1969" priority="826">
      <formula>K57="A"</formula>
    </cfRule>
    <cfRule type="expression" dxfId="1968" priority="800">
      <formula>AND(K57="A",L64=0)</formula>
    </cfRule>
  </conditionalFormatting>
  <conditionalFormatting sqref="M42">
    <cfRule type="expression" dxfId="1967" priority="511">
      <formula>K37="B"</formula>
    </cfRule>
    <cfRule type="expression" dxfId="1966" priority="489">
      <formula>AND(K37="F",L42=0,M42=0)</formula>
    </cfRule>
    <cfRule type="expression" dxfId="1965" priority="471">
      <formula>K37="G"</formula>
    </cfRule>
    <cfRule type="expression" dxfId="1964" priority="487">
      <formula>AND(K37="B",M42=0)</formula>
    </cfRule>
    <cfRule type="expression" dxfId="1963" priority="520">
      <formula>K37="F"</formula>
    </cfRule>
    <cfRule type="expression" dxfId="1962" priority="470">
      <formula>AND(K37="G",M42=0)</formula>
    </cfRule>
  </conditionalFormatting>
  <conditionalFormatting sqref="M42:M45">
    <cfRule type="expression" dxfId="1961" priority="504">
      <formula>AND(L42=0,M42=0)</formula>
    </cfRule>
  </conditionalFormatting>
  <conditionalFormatting sqref="M43">
    <cfRule type="expression" dxfId="1960" priority="481">
      <formula>K37="D"</formula>
    </cfRule>
    <cfRule type="expression" dxfId="1959" priority="476">
      <formula>AND(OR(K37="A",K37="D"),L43=0,M43=0)</formula>
    </cfRule>
    <cfRule type="expression" dxfId="1958" priority="490">
      <formula>OR(K37="B",K37="C")</formula>
    </cfRule>
    <cfRule type="expression" dxfId="1957" priority="507">
      <formula>K37="A"</formula>
    </cfRule>
    <cfRule type="expression" dxfId="1956" priority="474">
      <formula>AND(OR(K37="B",K37="C"),L43=0,M43=0)</formula>
    </cfRule>
  </conditionalFormatting>
  <conditionalFormatting sqref="M44">
    <cfRule type="expression" dxfId="1955" priority="501">
      <formula>K37="A"</formula>
    </cfRule>
    <cfRule type="expression" dxfId="1954" priority="478">
      <formula>AND(K37="A",L44=0,M44=0)</formula>
    </cfRule>
  </conditionalFormatting>
  <conditionalFormatting sqref="M52">
    <cfRule type="expression" dxfId="1953" priority="275">
      <formula>AND(K47="G",M52=0)</formula>
    </cfRule>
    <cfRule type="expression" dxfId="1952" priority="276">
      <formula>K47="G"</formula>
    </cfRule>
    <cfRule type="expression" dxfId="1951" priority="316">
      <formula>K47="B"</formula>
    </cfRule>
    <cfRule type="expression" dxfId="1950" priority="325">
      <formula>K47="F"</formula>
    </cfRule>
    <cfRule type="expression" dxfId="1949" priority="292">
      <formula>AND(K47="B",M52=0)</formula>
    </cfRule>
    <cfRule type="expression" dxfId="1948" priority="294">
      <formula>AND(K47="F",L52=0,M52=0)</formula>
    </cfRule>
  </conditionalFormatting>
  <conditionalFormatting sqref="M52:M55">
    <cfRule type="expression" dxfId="1947" priority="309">
      <formula>AND(L52=0,M52=0)</formula>
    </cfRule>
  </conditionalFormatting>
  <conditionalFormatting sqref="M53">
    <cfRule type="expression" dxfId="1946" priority="312">
      <formula>K47="A"</formula>
    </cfRule>
    <cfRule type="expression" dxfId="1945" priority="279">
      <formula>AND(OR(K47="B",K47="C"),L53=0,M53=0)</formula>
    </cfRule>
    <cfRule type="expression" dxfId="1944" priority="295">
      <formula>OR(K47="B",K47="C")</formula>
    </cfRule>
    <cfRule type="expression" dxfId="1943" priority="286">
      <formula>K47="D"</formula>
    </cfRule>
    <cfRule type="expression" dxfId="1942" priority="281">
      <formula>AND(OR(K47="A",K47="D"),L53=0,M53=0)</formula>
    </cfRule>
  </conditionalFormatting>
  <conditionalFormatting sqref="M54">
    <cfRule type="expression" dxfId="1941" priority="283">
      <formula>AND(K47="A",L54=0,M54=0)</formula>
    </cfRule>
    <cfRule type="expression" dxfId="1940" priority="306">
      <formula>K47="A"</formula>
    </cfRule>
  </conditionalFormatting>
  <conditionalFormatting sqref="M62">
    <cfRule type="expression" dxfId="1939" priority="80">
      <formula>AND(K57="G",M62=0)</formula>
    </cfRule>
    <cfRule type="expression" dxfId="1938" priority="130">
      <formula>K57="F"</formula>
    </cfRule>
    <cfRule type="expression" dxfId="1937" priority="121">
      <formula>K57="B"</formula>
    </cfRule>
    <cfRule type="expression" dxfId="1936" priority="81">
      <formula>K57="G"</formula>
    </cfRule>
    <cfRule type="expression" dxfId="1935" priority="97">
      <formula>AND(K57="B",M62=0)</formula>
    </cfRule>
    <cfRule type="expression" dxfId="1934" priority="99">
      <formula>AND(K57="F",L62=0,M62=0)</formula>
    </cfRule>
  </conditionalFormatting>
  <conditionalFormatting sqref="M62:M65">
    <cfRule type="expression" dxfId="1933" priority="114">
      <formula>AND(L62=0,M62=0)</formula>
    </cfRule>
  </conditionalFormatting>
  <conditionalFormatting sqref="M63">
    <cfRule type="expression" dxfId="1932" priority="117">
      <formula>K57="A"</formula>
    </cfRule>
    <cfRule type="expression" dxfId="1931" priority="86">
      <formula>AND(OR(K57="A",K57="D"),L63=0,M63=0)</formula>
    </cfRule>
    <cfRule type="expression" dxfId="1930" priority="84">
      <formula>AND(OR(K57="B",K57="C"),L63=0,M63=0)</formula>
    </cfRule>
    <cfRule type="expression" dxfId="1929" priority="91">
      <formula>K57="D"</formula>
    </cfRule>
    <cfRule type="expression" dxfId="1928" priority="100">
      <formula>OR(K57="B",K57="C")</formula>
    </cfRule>
  </conditionalFormatting>
  <conditionalFormatting sqref="M64">
    <cfRule type="expression" dxfId="1927" priority="88">
      <formula>AND(K57="A",L64=0,M64=0)</formula>
    </cfRule>
    <cfRule type="expression" dxfId="1926" priority="111">
      <formula>K57="A"</formula>
    </cfRule>
  </conditionalFormatting>
  <conditionalFormatting sqref="N42">
    <cfRule type="expression" dxfId="1925" priority="519">
      <formula>K37="F"</formula>
    </cfRule>
    <cfRule type="expression" dxfId="1924" priority="510">
      <formula>OR(K37="A",K37="C",K37="D",K37="E")</formula>
    </cfRule>
    <cfRule type="expression" dxfId="1923" priority="486">
      <formula>AND(K37="B",M42=0,N42=0)</formula>
    </cfRule>
    <cfRule type="expression" dxfId="1922" priority="488">
      <formula>AND(K37="F",L42=0,M42=0,N42=0)</formula>
    </cfRule>
    <cfRule type="expression" dxfId="1921" priority="484">
      <formula>AND(OR(K37="A",K37="C",K37="D"),N42=0)</formula>
    </cfRule>
    <cfRule type="expression" dxfId="1920" priority="514">
      <formula>K37="B"</formula>
    </cfRule>
    <cfRule type="expression" dxfId="1919" priority="469">
      <formula>AND(K37="G",M42=0,N42=0)</formula>
    </cfRule>
    <cfRule type="expression" dxfId="1918" priority="467">
      <formula>AND(K37="E",L42=0,M42=0,N42=0)</formula>
    </cfRule>
    <cfRule type="expression" dxfId="1917" priority="472">
      <formula>K37="G"</formula>
    </cfRule>
  </conditionalFormatting>
  <conditionalFormatting sqref="N42:N45">
    <cfRule type="expression" dxfId="1916" priority="503">
      <formula>AND(L42=0,M42=0,N42=0)</formula>
    </cfRule>
  </conditionalFormatting>
  <conditionalFormatting sqref="N43">
    <cfRule type="expression" dxfId="1915" priority="491">
      <formula>K37="D"</formula>
    </cfRule>
    <cfRule type="expression" dxfId="1914" priority="517">
      <formula>K37="A"</formula>
    </cfRule>
    <cfRule type="expression" dxfId="1913" priority="506">
      <formula>OR(K37="B",K37="C")</formula>
    </cfRule>
    <cfRule type="expression" dxfId="1912" priority="475">
      <formula>AND(OR(K37="B",K37="C"),L43=0,M43=0,N43=0)</formula>
    </cfRule>
    <cfRule type="expression" dxfId="1911" priority="480">
      <formula>AND(OR(K37="A",K37="D"),M43=0,N43=0)</formula>
    </cfRule>
  </conditionalFormatting>
  <conditionalFormatting sqref="N44">
    <cfRule type="expression" dxfId="1910" priority="477">
      <formula>AND(K37="A",L44=0,M44=0,N44=0)</formula>
    </cfRule>
    <cfRule type="expression" dxfId="1909" priority="500">
      <formula>K37="A"</formula>
    </cfRule>
  </conditionalFormatting>
  <conditionalFormatting sqref="N52">
    <cfRule type="expression" dxfId="1908" priority="319">
      <formula>K47="B"</formula>
    </cfRule>
    <cfRule type="expression" dxfId="1907" priority="324">
      <formula>K47="F"</formula>
    </cfRule>
    <cfRule type="expression" dxfId="1906" priority="277">
      <formula>K47="G"</formula>
    </cfRule>
    <cfRule type="expression" dxfId="1905" priority="289">
      <formula>AND(OR(K47="A",K47="C",K47="D"),N52=0)</formula>
    </cfRule>
    <cfRule type="expression" dxfId="1904" priority="272">
      <formula>AND(K47="E",L52=0,M52=0,N52=0)</formula>
    </cfRule>
    <cfRule type="expression" dxfId="1903" priority="274">
      <formula>AND(K47="G",M52=0,N52=0)</formula>
    </cfRule>
    <cfRule type="expression" dxfId="1902" priority="291">
      <formula>AND(K47="B",M52=0,N52=0)</formula>
    </cfRule>
    <cfRule type="expression" dxfId="1901" priority="293">
      <formula>AND(K47="F",L52=0,M52=0,N52=0)</formula>
    </cfRule>
    <cfRule type="expression" dxfId="1900" priority="315">
      <formula>OR(K47="A",K47="C",K47="D",K47="E")</formula>
    </cfRule>
  </conditionalFormatting>
  <conditionalFormatting sqref="N52:N55">
    <cfRule type="expression" dxfId="1899" priority="308">
      <formula>AND(L52=0,M52=0,N52=0)</formula>
    </cfRule>
  </conditionalFormatting>
  <conditionalFormatting sqref="N53">
    <cfRule type="expression" dxfId="1898" priority="311">
      <formula>OR(K47="B",K47="C")</formula>
    </cfRule>
    <cfRule type="expression" dxfId="1897" priority="285">
      <formula>AND(OR(K47="A",K47="D"),M53=0,N53=0)</formula>
    </cfRule>
    <cfRule type="expression" dxfId="1896" priority="280">
      <formula>AND(OR(K47="B",K47="C"),L53=0,M53=0,N53=0)</formula>
    </cfRule>
    <cfRule type="expression" dxfId="1895" priority="322">
      <formula>K47="A"</formula>
    </cfRule>
    <cfRule type="expression" dxfId="1894" priority="296">
      <formula>K47="D"</formula>
    </cfRule>
  </conditionalFormatting>
  <conditionalFormatting sqref="N54">
    <cfRule type="expression" dxfId="1893" priority="305">
      <formula>K47="A"</formula>
    </cfRule>
    <cfRule type="expression" dxfId="1892" priority="282">
      <formula>AND(K47="A",L54=0,M54=0,N54=0)</formula>
    </cfRule>
  </conditionalFormatting>
  <conditionalFormatting sqref="N62">
    <cfRule type="expression" dxfId="1891" priority="120">
      <formula>OR(K57="A",K57="C",K57="D",K57="E")</formula>
    </cfRule>
    <cfRule type="expression" dxfId="1890" priority="96">
      <formula>AND(K57="B",M62=0,N62=0)</formula>
    </cfRule>
    <cfRule type="expression" dxfId="1889" priority="79">
      <formula>AND(K57="G",M62=0,N62=0)</formula>
    </cfRule>
    <cfRule type="expression" dxfId="1888" priority="77">
      <formula>AND(K57="E",L62=0,M62=0,N62=0)</formula>
    </cfRule>
    <cfRule type="expression" dxfId="1887" priority="82">
      <formula>K57="G"</formula>
    </cfRule>
    <cfRule type="expression" dxfId="1886" priority="124">
      <formula>K57="B"</formula>
    </cfRule>
    <cfRule type="expression" dxfId="1885" priority="129">
      <formula>K57="F"</formula>
    </cfRule>
    <cfRule type="expression" dxfId="1884" priority="98">
      <formula>AND(K57="F",L62=0,M62=0,N62=0)</formula>
    </cfRule>
    <cfRule type="expression" dxfId="1883" priority="94">
      <formula>AND(OR(K57="A",K57="C",K57="D"),N62=0)</formula>
    </cfRule>
  </conditionalFormatting>
  <conditionalFormatting sqref="N62:N65">
    <cfRule type="expression" dxfId="1882" priority="113">
      <formula>AND(L62=0,M62=0,N62=0)</formula>
    </cfRule>
  </conditionalFormatting>
  <conditionalFormatting sqref="N63">
    <cfRule type="expression" dxfId="1881" priority="127">
      <formula>K57="A"</formula>
    </cfRule>
    <cfRule type="expression" dxfId="1880" priority="101">
      <formula>K57="D"</formula>
    </cfRule>
    <cfRule type="expression" dxfId="1879" priority="116">
      <formula>OR(K57="B",K57="C")</formula>
    </cfRule>
    <cfRule type="expression" dxfId="1878" priority="90">
      <formula>AND(OR(K57="A",K57="D"),M63=0,N63=0)</formula>
    </cfRule>
    <cfRule type="expression" dxfId="1877" priority="85">
      <formula>AND(OR(K57="B",K57="C"),L63=0,M63=0,N63=0)</formula>
    </cfRule>
  </conditionalFormatting>
  <conditionalFormatting sqref="N64">
    <cfRule type="expression" dxfId="1876" priority="110">
      <formula>K57="A"</formula>
    </cfRule>
    <cfRule type="expression" dxfId="1875" priority="87">
      <formula>AND(K57="A",L64=0,M64=0,N64=0)</formula>
    </cfRule>
  </conditionalFormatting>
  <conditionalFormatting sqref="O42">
    <cfRule type="expression" dxfId="1874" priority="485">
      <formula>AND(K37="B",M42=0,N42=0,O42=0)</formula>
    </cfRule>
    <cfRule type="expression" dxfId="1873" priority="518">
      <formula>K37="F"</formula>
    </cfRule>
    <cfRule type="expression" dxfId="1872" priority="513">
      <formula>K37="B"</formula>
    </cfRule>
    <cfRule type="expression" dxfId="1871" priority="473">
      <formula>K37="G"</formula>
    </cfRule>
    <cfRule type="expression" dxfId="1870" priority="509">
      <formula>OR(K37="A",K37="C",K37="D",K37="E")</formula>
    </cfRule>
    <cfRule type="expression" dxfId="1869" priority="468">
      <formula>AND(K37="G",M42=0,N42=0,O42=0)</formula>
    </cfRule>
    <cfRule type="expression" dxfId="1868" priority="465">
      <formula>AND(K37="E",L42=0,M42=0,N42=0,O42=0)</formula>
    </cfRule>
    <cfRule type="expression" dxfId="1867" priority="483">
      <formula>AND(OR(K37="A",K37="C",K37="D"),N42=0,O42=0)</formula>
    </cfRule>
  </conditionalFormatting>
  <conditionalFormatting sqref="O42:O43 O44:P45">
    <cfRule type="expression" dxfId="1866" priority="502">
      <formula>AND(L42=0,M42=0,N42=0,O42=0)</formula>
    </cfRule>
  </conditionalFormatting>
  <conditionalFormatting sqref="O43">
    <cfRule type="expression" dxfId="1865" priority="516">
      <formula>K37="A"</formula>
    </cfRule>
    <cfRule type="expression" dxfId="1864" priority="505">
      <formula>OR(K37="B",K37="C")</formula>
    </cfRule>
    <cfRule type="expression" dxfId="1863" priority="492">
      <formula>K37="D"</formula>
    </cfRule>
    <cfRule type="expression" dxfId="1862" priority="479">
      <formula>AND(OR(K37="A",K37="D"),M43=0,N43=0,O43=0)</formula>
    </cfRule>
  </conditionalFormatting>
  <conditionalFormatting sqref="O44">
    <cfRule type="expression" dxfId="1861" priority="456">
      <formula>AND(K37="D",L42=0,M42=0,N42=0,O42=0)</formula>
    </cfRule>
  </conditionalFormatting>
  <conditionalFormatting sqref="O52">
    <cfRule type="expression" dxfId="1860" priority="318">
      <formula>K47="B"</formula>
    </cfRule>
    <cfRule type="expression" dxfId="1859" priority="314">
      <formula>OR(K47="A",K47="C",K47="D",K47="E")</formula>
    </cfRule>
    <cfRule type="expression" dxfId="1858" priority="278">
      <formula>K47="G"</formula>
    </cfRule>
    <cfRule type="expression" dxfId="1857" priority="290">
      <formula>AND(K47="B",M52=0,N52=0,O52=0)</formula>
    </cfRule>
    <cfRule type="expression" dxfId="1856" priority="288">
      <formula>AND(OR(K47="A",K47="C",K47="D"),N52=0,O52=0)</formula>
    </cfRule>
    <cfRule type="expression" dxfId="1855" priority="270">
      <formula>AND(K47="E",L52=0,M52=0,N52=0,O52=0)</formula>
    </cfRule>
    <cfRule type="expression" dxfId="1854" priority="273">
      <formula>AND(K47="G",M52=0,N52=0,O52=0)</formula>
    </cfRule>
    <cfRule type="expression" dxfId="1853" priority="323">
      <formula>K47="F"</formula>
    </cfRule>
  </conditionalFormatting>
  <conditionalFormatting sqref="O52:O53 O54:P55">
    <cfRule type="expression" dxfId="1852" priority="307">
      <formula>AND(L52=0,M52=0,N52=0,O52=0)</formula>
    </cfRule>
  </conditionalFormatting>
  <conditionalFormatting sqref="O53">
    <cfRule type="expression" dxfId="1851" priority="310">
      <formula>OR(K47="B",K47="C")</formula>
    </cfRule>
    <cfRule type="expression" dxfId="1850" priority="284">
      <formula>AND(OR(K47="A",K47="D"),M53=0,N53=0,O53=0)</formula>
    </cfRule>
    <cfRule type="expression" dxfId="1849" priority="297">
      <formula>K47="D"</formula>
    </cfRule>
    <cfRule type="expression" dxfId="1848" priority="321">
      <formula>K47="A"</formula>
    </cfRule>
  </conditionalFormatting>
  <conditionalFormatting sqref="O54">
    <cfRule type="expression" dxfId="1847" priority="261">
      <formula>AND(K47="D",L52=0,M52=0,N52=0,O52=0)</formula>
    </cfRule>
  </conditionalFormatting>
  <conditionalFormatting sqref="O62">
    <cfRule type="expression" dxfId="1846" priority="75">
      <formula>AND(K57="E",L62=0,M62=0,N62=0,O62=0)</formula>
    </cfRule>
    <cfRule type="expression" dxfId="1845" priority="78">
      <formula>AND(K57="G",M62=0,N62=0,O62=0)</formula>
    </cfRule>
    <cfRule type="expression" dxfId="1844" priority="83">
      <formula>K57="G"</formula>
    </cfRule>
    <cfRule type="expression" dxfId="1843" priority="93">
      <formula>AND(OR(K57="A",K57="C",K57="D"),N62=0,O62=0)</formula>
    </cfRule>
    <cfRule type="expression" dxfId="1842" priority="119">
      <formula>OR(K57="A",K57="C",K57="D",K57="E")</formula>
    </cfRule>
    <cfRule type="expression" dxfId="1841" priority="123">
      <formula>K57="B"</formula>
    </cfRule>
    <cfRule type="expression" dxfId="1840" priority="128">
      <formula>K57="F"</formula>
    </cfRule>
    <cfRule type="expression" dxfId="1839" priority="95">
      <formula>AND(K57="B",M62=0,N62=0,O62=0)</formula>
    </cfRule>
  </conditionalFormatting>
  <conditionalFormatting sqref="O62:O63 O64:P65">
    <cfRule type="expression" dxfId="1838" priority="112">
      <formula>AND(L62=0,M62=0,N62=0,O62=0)</formula>
    </cfRule>
  </conditionalFormatting>
  <conditionalFormatting sqref="O63">
    <cfRule type="expression" dxfId="1837" priority="115">
      <formula>OR(K57="B",K57="C")</formula>
    </cfRule>
    <cfRule type="expression" dxfId="1836" priority="89">
      <formula>AND(OR(K57="A",K57="D"),M63=0,N63=0,O63=0)</formula>
    </cfRule>
    <cfRule type="expression" dxfId="1835" priority="126">
      <formula>K57="A"</formula>
    </cfRule>
    <cfRule type="expression" dxfId="1834" priority="102">
      <formula>K57="D"</formula>
    </cfRule>
  </conditionalFormatting>
  <conditionalFormatting sqref="O64">
    <cfRule type="expression" dxfId="1833" priority="66">
      <formula>AND(K57="D",L62=0,M62=0,N62=0,O62=0)</formula>
    </cfRule>
  </conditionalFormatting>
  <conditionalFormatting sqref="O7:P7">
    <cfRule type="expression" dxfId="1832" priority="624">
      <formula>AND(O7=0,$AQ1=1)</formula>
    </cfRule>
  </conditionalFormatting>
  <conditionalFormatting sqref="O17:P17">
    <cfRule type="expression" dxfId="1831" priority="609">
      <formula>AND(O17=0,$AQ11=1)</formula>
    </cfRule>
  </conditionalFormatting>
  <conditionalFormatting sqref="O27:P27">
    <cfRule type="expression" dxfId="1830" priority="594">
      <formula>AND(O27=0,$AQ21=1)</formula>
    </cfRule>
  </conditionalFormatting>
  <conditionalFormatting sqref="O40:P40">
    <cfRule type="expression" dxfId="1829" priority="1297">
      <formula>AND(O40=0,$AQ2=1)</formula>
    </cfRule>
  </conditionalFormatting>
  <conditionalFormatting sqref="O44:P44">
    <cfRule type="expression" dxfId="1828" priority="499">
      <formula>K37="A"</formula>
    </cfRule>
  </conditionalFormatting>
  <conditionalFormatting sqref="O50:P50">
    <cfRule type="expression" dxfId="1827" priority="1074">
      <formula>AND(O50=0,$AQ5=1)</formula>
    </cfRule>
  </conditionalFormatting>
  <conditionalFormatting sqref="O54:P54">
    <cfRule type="expression" dxfId="1826" priority="304">
      <formula>K47="A"</formula>
    </cfRule>
  </conditionalFormatting>
  <conditionalFormatting sqref="O60:P60">
    <cfRule type="expression" dxfId="1825" priority="843">
      <formula>AND(O60=0,$AQ8=1)</formula>
    </cfRule>
  </conditionalFormatting>
  <conditionalFormatting sqref="O64:P64">
    <cfRule type="expression" dxfId="1824" priority="109">
      <formula>K57="A"</formula>
    </cfRule>
  </conditionalFormatting>
  <conditionalFormatting sqref="P42">
    <cfRule type="expression" dxfId="1823" priority="461">
      <formula>OR(K37="D",K37="E")</formula>
    </cfRule>
    <cfRule type="expression" dxfId="1822" priority="460">
      <formula>K37="G"</formula>
    </cfRule>
  </conditionalFormatting>
  <conditionalFormatting sqref="P43">
    <cfRule type="expression" dxfId="1821" priority="459">
      <formula>K37="D"</formula>
    </cfRule>
  </conditionalFormatting>
  <conditionalFormatting sqref="P52">
    <cfRule type="expression" dxfId="1820" priority="265">
      <formula>K47="G"</formula>
    </cfRule>
    <cfRule type="expression" dxfId="1819" priority="266">
      <formula>OR(K47="D",K47="E")</formula>
    </cfRule>
  </conditionalFormatting>
  <conditionalFormatting sqref="P53">
    <cfRule type="expression" dxfId="1818" priority="264">
      <formula>K47="D"</formula>
    </cfRule>
  </conditionalFormatting>
  <conditionalFormatting sqref="P62">
    <cfRule type="expression" dxfId="1817" priority="70">
      <formula>K57="G"</formula>
    </cfRule>
    <cfRule type="expression" dxfId="1816" priority="71">
      <formula>OR(K57="D",K57="E")</formula>
    </cfRule>
  </conditionalFormatting>
  <conditionalFormatting sqref="P63">
    <cfRule type="expression" dxfId="1815" priority="69">
      <formula>K57="D"</formula>
    </cfRule>
  </conditionalFormatting>
  <conditionalFormatting sqref="Q42">
    <cfRule type="expression" dxfId="1814" priority="508">
      <formula>OR(K37="A",K37="C",K37="D",K37="E")</formula>
    </cfRule>
    <cfRule type="expression" dxfId="1813" priority="512">
      <formula>OR(K37="B",K37="F",K37="G")</formula>
    </cfRule>
    <cfRule type="expression" dxfId="1812" priority="482">
      <formula>AND(OR(K37="A",K37="C",K37="D"),N42=0,O42=0,Q42=0)</formula>
    </cfRule>
  </conditionalFormatting>
  <conditionalFormatting sqref="Q43">
    <cfRule type="expression" dxfId="1811" priority="496">
      <formula>OR(K37="B",K37="C")</formula>
    </cfRule>
    <cfRule type="expression" dxfId="1810" priority="515">
      <formula>K37="A"</formula>
    </cfRule>
    <cfRule type="expression" dxfId="1809" priority="494">
      <formula>K37="D"</formula>
    </cfRule>
    <cfRule type="expression" dxfId="1808" priority="466">
      <formula>K37="C"</formula>
    </cfRule>
  </conditionalFormatting>
  <conditionalFormatting sqref="Q44">
    <cfRule type="expression" dxfId="1807" priority="498">
      <formula>K37="A"</formula>
    </cfRule>
  </conditionalFormatting>
  <conditionalFormatting sqref="Q52">
    <cfRule type="expression" dxfId="1806" priority="313">
      <formula>OR(K47="A",K47="C",K47="D",K47="E")</formula>
    </cfRule>
    <cfRule type="expression" dxfId="1805" priority="317">
      <formula>OR(K47="B",K47="F",K47="G")</formula>
    </cfRule>
    <cfRule type="expression" dxfId="1804" priority="287">
      <formula>AND(OR(K47="A",K47="C",K47="D"),N52=0,O52=0,Q52=0)</formula>
    </cfRule>
  </conditionalFormatting>
  <conditionalFormatting sqref="Q53">
    <cfRule type="expression" dxfId="1803" priority="271">
      <formula>K47="C"</formula>
    </cfRule>
    <cfRule type="expression" dxfId="1802" priority="299">
      <formula>K47="D"</formula>
    </cfRule>
    <cfRule type="expression" dxfId="1801" priority="301">
      <formula>OR(K47="B",K47="C")</formula>
    </cfRule>
    <cfRule type="expression" dxfId="1800" priority="320">
      <formula>K47="A"</formula>
    </cfRule>
  </conditionalFormatting>
  <conditionalFormatting sqref="Q54">
    <cfRule type="expression" dxfId="1799" priority="303">
      <formula>K47="A"</formula>
    </cfRule>
  </conditionalFormatting>
  <conditionalFormatting sqref="Q62">
    <cfRule type="expression" dxfId="1798" priority="118">
      <formula>OR(K57="A",K57="C",K57="D",K57="E")</formula>
    </cfRule>
    <cfRule type="expression" dxfId="1797" priority="92">
      <formula>AND(OR(K57="A",K57="C",K57="D"),N62=0,O62=0,Q62=0)</formula>
    </cfRule>
    <cfRule type="expression" dxfId="1796" priority="122">
      <formula>OR(K57="B",K57="F",K57="G")</formula>
    </cfRule>
  </conditionalFormatting>
  <conditionalFormatting sqref="Q63">
    <cfRule type="expression" dxfId="1795" priority="125">
      <formula>K57="A"</formula>
    </cfRule>
    <cfRule type="expression" dxfId="1794" priority="104">
      <formula>K57="D"</formula>
    </cfRule>
    <cfRule type="expression" dxfId="1793" priority="76">
      <formula>K57="C"</formula>
    </cfRule>
    <cfRule type="expression" dxfId="1792" priority="106">
      <formula>OR(K57="B",K57="C")</formula>
    </cfRule>
  </conditionalFormatting>
  <conditionalFormatting sqref="Q64">
    <cfRule type="expression" dxfId="1791" priority="108">
      <formula>K57="A"</formula>
    </cfRule>
  </conditionalFormatting>
  <conditionalFormatting sqref="Q8:R8">
    <cfRule type="expression" dxfId="1790" priority="621">
      <formula>AND(O8=0,Q8=0)</formula>
    </cfRule>
  </conditionalFormatting>
  <conditionalFormatting sqref="Q18:R18">
    <cfRule type="expression" dxfId="1789" priority="606">
      <formula>AND(O18=0,Q18=0)</formula>
    </cfRule>
  </conditionalFormatting>
  <conditionalFormatting sqref="Q28:R28">
    <cfRule type="expression" dxfId="1788" priority="591">
      <formula>AND(O28=0,Q28=0)</formula>
    </cfRule>
  </conditionalFormatting>
  <conditionalFormatting sqref="Q41:R41">
    <cfRule type="expression" dxfId="1787" priority="1296">
      <formula>AND(O41=0,Q41=0)</formula>
    </cfRule>
  </conditionalFormatting>
  <conditionalFormatting sqref="Q51:R51">
    <cfRule type="expression" dxfId="1786" priority="1073">
      <formula>AND(O51=0,Q51=0)</formula>
    </cfRule>
  </conditionalFormatting>
  <conditionalFormatting sqref="Q61:R61">
    <cfRule type="expression" dxfId="1785" priority="842">
      <formula>AND(O61=0,Q61=0)</formula>
    </cfRule>
  </conditionalFormatting>
  <conditionalFormatting sqref="R40">
    <cfRule type="expression" dxfId="1784" priority="1234">
      <formula>R40=0</formula>
    </cfRule>
  </conditionalFormatting>
  <conditionalFormatting sqref="R42">
    <cfRule type="expression" dxfId="1783" priority="462">
      <formula>K37="G"</formula>
    </cfRule>
    <cfRule type="expression" dxfId="1782" priority="463">
      <formula>OR(K37="D",K37="E")</formula>
    </cfRule>
  </conditionalFormatting>
  <conditionalFormatting sqref="R43">
    <cfRule type="expression" dxfId="1781" priority="464">
      <formula>K37="D"</formula>
    </cfRule>
  </conditionalFormatting>
  <conditionalFormatting sqref="R44">
    <cfRule type="expression" dxfId="1780" priority="458">
      <formula>AND(O44=0,P44=0,Q44=0,R44=0)</formula>
    </cfRule>
    <cfRule type="expression" dxfId="1779" priority="457">
      <formula>N37="A"</formula>
    </cfRule>
  </conditionalFormatting>
  <conditionalFormatting sqref="R50">
    <cfRule type="expression" dxfId="1778" priority="1007">
      <formula>R50=0</formula>
    </cfRule>
  </conditionalFormatting>
  <conditionalFormatting sqref="R52">
    <cfRule type="expression" dxfId="1777" priority="268">
      <formula>OR(K47="D",K47="E")</formula>
    </cfRule>
    <cfRule type="expression" dxfId="1776" priority="267">
      <formula>K47="G"</formula>
    </cfRule>
  </conditionalFormatting>
  <conditionalFormatting sqref="R53">
    <cfRule type="expression" dxfId="1775" priority="269">
      <formula>K47="D"</formula>
    </cfRule>
  </conditionalFormatting>
  <conditionalFormatting sqref="R54">
    <cfRule type="expression" dxfId="1774" priority="262">
      <formula>N47="A"</formula>
    </cfRule>
    <cfRule type="expression" dxfId="1773" priority="263">
      <formula>AND(O54=0,P54=0,Q54=0,R54=0)</formula>
    </cfRule>
  </conditionalFormatting>
  <conditionalFormatting sqref="R60">
    <cfRule type="expression" dxfId="1772" priority="776">
      <formula>R60=0</formula>
    </cfRule>
  </conditionalFormatting>
  <conditionalFormatting sqref="R62">
    <cfRule type="expression" dxfId="1771" priority="73">
      <formula>OR(K57="D",K57="E")</formula>
    </cfRule>
    <cfRule type="expression" dxfId="1770" priority="72">
      <formula>K57="G"</formula>
    </cfRule>
  </conditionalFormatting>
  <conditionalFormatting sqref="R63">
    <cfRule type="expression" dxfId="1769" priority="74">
      <formula>K57="D"</formula>
    </cfRule>
  </conditionalFormatting>
  <conditionalFormatting sqref="R64">
    <cfRule type="expression" dxfId="1768" priority="68">
      <formula>AND(O64=0,P64=0,Q64=0,R64=0)</formula>
    </cfRule>
    <cfRule type="expression" dxfId="1767" priority="67">
      <formula>N57="A"</formula>
    </cfRule>
  </conditionalFormatting>
  <conditionalFormatting sqref="S43">
    <cfRule type="expression" dxfId="1766" priority="495">
      <formula>OR(K37="B",K37="C")</formula>
    </cfRule>
    <cfRule type="expression" dxfId="1765" priority="493">
      <formula>K37="D"</formula>
    </cfRule>
  </conditionalFormatting>
  <conditionalFormatting sqref="S44">
    <cfRule type="expression" dxfId="1764" priority="497">
      <formula>K37="A"</formula>
    </cfRule>
  </conditionalFormatting>
  <conditionalFormatting sqref="S53">
    <cfRule type="expression" dxfId="1763" priority="298">
      <formula>K47="D"</formula>
    </cfRule>
    <cfRule type="expression" dxfId="1762" priority="300">
      <formula>OR(K47="B",K47="C")</formula>
    </cfRule>
  </conditionalFormatting>
  <conditionalFormatting sqref="S54">
    <cfRule type="expression" dxfId="1761" priority="302">
      <formula>K47="A"</formula>
    </cfRule>
  </conditionalFormatting>
  <conditionalFormatting sqref="S63">
    <cfRule type="expression" dxfId="1760" priority="105">
      <formula>OR(K57="B",K57="C")</formula>
    </cfRule>
    <cfRule type="expression" dxfId="1759" priority="103">
      <formula>K57="D"</formula>
    </cfRule>
  </conditionalFormatting>
  <conditionalFormatting sqref="S64">
    <cfRule type="expression" dxfId="1758" priority="107">
      <formula>K57="A"</formula>
    </cfRule>
  </conditionalFormatting>
  <conditionalFormatting sqref="V11">
    <cfRule type="expression" dxfId="1757" priority="618">
      <formula>U4="A"</formula>
    </cfRule>
    <cfRule type="expression" dxfId="1756" priority="620">
      <formula>V11=0</formula>
    </cfRule>
    <cfRule type="expression" dxfId="1755" priority="617">
      <formula>AND(U4="A",V11=0)</formula>
    </cfRule>
  </conditionalFormatting>
  <conditionalFormatting sqref="V21">
    <cfRule type="expression" dxfId="1754" priority="613">
      <formula>U14="A"</formula>
    </cfRule>
    <cfRule type="expression" dxfId="1753" priority="615">
      <formula>V21=0</formula>
    </cfRule>
    <cfRule type="expression" dxfId="1752" priority="612">
      <formula>AND(U14="A",V21=0)</formula>
    </cfRule>
  </conditionalFormatting>
  <conditionalFormatting sqref="V31">
    <cfRule type="expression" dxfId="1751" priority="590">
      <formula>V31=0</formula>
    </cfRule>
    <cfRule type="expression" dxfId="1750" priority="587">
      <formula>AND(U24="A",V31=0)</formula>
    </cfRule>
    <cfRule type="expression" dxfId="1749" priority="588">
      <formula>U24="A"</formula>
    </cfRule>
  </conditionalFormatting>
  <conditionalFormatting sqref="V42">
    <cfRule type="expression" dxfId="1748" priority="1167">
      <formula>U37="E"</formula>
    </cfRule>
    <cfRule type="expression" dxfId="1747" priority="1193">
      <formula>AND(U37="F",V42=0)</formula>
    </cfRule>
    <cfRule type="expression" dxfId="1746" priority="1211">
      <formula>U37="F"</formula>
    </cfRule>
    <cfRule type="expression" dxfId="1745" priority="1171">
      <formula>AND(U37="G",V42=0)</formula>
    </cfRule>
  </conditionalFormatting>
  <conditionalFormatting sqref="V42:V45">
    <cfRule type="expression" dxfId="1744" priority="1225">
      <formula>V42=0</formula>
    </cfRule>
  </conditionalFormatting>
  <conditionalFormatting sqref="V43">
    <cfRule type="expression" dxfId="1743" priority="1194">
      <formula>U37="D"</formula>
    </cfRule>
    <cfRule type="expression" dxfId="1742" priority="1178">
      <formula>AND(OR(U37="B",U37="C"),V43=0)</formula>
    </cfRule>
    <cfRule type="expression" dxfId="1741" priority="1215">
      <formula>OR(U37="B",U37="C")</formula>
    </cfRule>
  </conditionalFormatting>
  <conditionalFormatting sqref="V44">
    <cfRule type="expression" dxfId="1740" priority="1207">
      <formula>U37="A"</formula>
    </cfRule>
    <cfRule type="expression" dxfId="1739" priority="1181">
      <formula>AND(U37="A",V44=0)</formula>
    </cfRule>
  </conditionalFormatting>
  <conditionalFormatting sqref="V52">
    <cfRule type="expression" dxfId="1738" priority="966">
      <formula>AND(U47="F",V52=0)</formula>
    </cfRule>
    <cfRule type="expression" dxfId="1737" priority="940">
      <formula>U47="E"</formula>
    </cfRule>
    <cfRule type="expression" dxfId="1736" priority="944">
      <formula>AND(U47="G",V52=0)</formula>
    </cfRule>
    <cfRule type="expression" dxfId="1735" priority="984">
      <formula>U47="F"</formula>
    </cfRule>
  </conditionalFormatting>
  <conditionalFormatting sqref="V52:V55">
    <cfRule type="expression" dxfId="1734" priority="998">
      <formula>V52=0</formula>
    </cfRule>
  </conditionalFormatting>
  <conditionalFormatting sqref="V53">
    <cfRule type="expression" dxfId="1733" priority="967">
      <formula>U47="D"</formula>
    </cfRule>
    <cfRule type="expression" dxfId="1732" priority="951">
      <formula>AND(OR(U47="B",U47="C"),V53=0)</formula>
    </cfRule>
    <cfRule type="expression" dxfId="1731" priority="988">
      <formula>OR(U47="B",U47="C")</formula>
    </cfRule>
  </conditionalFormatting>
  <conditionalFormatting sqref="V54">
    <cfRule type="expression" dxfId="1730" priority="980">
      <formula>U47="A"</formula>
    </cfRule>
    <cfRule type="expression" dxfId="1729" priority="954">
      <formula>AND(U47="A",V54=0)</formula>
    </cfRule>
  </conditionalFormatting>
  <conditionalFormatting sqref="V62">
    <cfRule type="expression" dxfId="1728" priority="753">
      <formula>U57="F"</formula>
    </cfRule>
    <cfRule type="expression" dxfId="1727" priority="709">
      <formula>U57="E"</formula>
    </cfRule>
    <cfRule type="expression" dxfId="1726" priority="735">
      <formula>AND(U57="F",V62=0)</formula>
    </cfRule>
    <cfRule type="expression" dxfId="1725" priority="713">
      <formula>AND(U57="G",V62=0)</formula>
    </cfRule>
  </conditionalFormatting>
  <conditionalFormatting sqref="V62:V65">
    <cfRule type="expression" dxfId="1724" priority="767">
      <formula>V62=0</formula>
    </cfRule>
  </conditionalFormatting>
  <conditionalFormatting sqref="V63">
    <cfRule type="expression" dxfId="1723" priority="757">
      <formula>OR(U57="B",U57="C")</formula>
    </cfRule>
    <cfRule type="expression" dxfId="1722" priority="736">
      <formula>U57="D"</formula>
    </cfRule>
    <cfRule type="expression" dxfId="1721" priority="720">
      <formula>AND(OR(U57="B",U57="C"),V63=0)</formula>
    </cfRule>
  </conditionalFormatting>
  <conditionalFormatting sqref="V64">
    <cfRule type="expression" dxfId="1720" priority="749">
      <formula>U57="A"</formula>
    </cfRule>
    <cfRule type="expression" dxfId="1719" priority="723">
      <formula>AND(U57="A",V64=0)</formula>
    </cfRule>
  </conditionalFormatting>
  <conditionalFormatting sqref="W42">
    <cfRule type="expression" dxfId="1718" priority="422">
      <formula>AND(U37="B",W42=0)</formula>
    </cfRule>
    <cfRule type="expression" dxfId="1717" priority="424">
      <formula>AND(U37="F",V42=0,W42=0)</formula>
    </cfRule>
    <cfRule type="expression" dxfId="1716" priority="446">
      <formula>U37="B"</formula>
    </cfRule>
    <cfRule type="expression" dxfId="1715" priority="455">
      <formula>U37="F"</formula>
    </cfRule>
    <cfRule type="expression" dxfId="1714" priority="405">
      <formula>AND(U37="G",W42=0)</formula>
    </cfRule>
    <cfRule type="expression" dxfId="1713" priority="406">
      <formula>U37="G"</formula>
    </cfRule>
  </conditionalFormatting>
  <conditionalFormatting sqref="W42:W45">
    <cfRule type="expression" dxfId="1712" priority="439">
      <formula>AND(V42=0,W42=0)</formula>
    </cfRule>
  </conditionalFormatting>
  <conditionalFormatting sqref="W43">
    <cfRule type="expression" dxfId="1711" priority="416">
      <formula>U37="D"</formula>
    </cfRule>
    <cfRule type="expression" dxfId="1710" priority="442">
      <formula>U37="A"</formula>
    </cfRule>
    <cfRule type="expression" dxfId="1709" priority="425">
      <formula>OR(U37="B",U37="C")</formula>
    </cfRule>
    <cfRule type="expression" dxfId="1708" priority="409">
      <formula>AND(OR(U37="B",U37="C"),V43=0,W43=0)</formula>
    </cfRule>
    <cfRule type="expression" dxfId="1707" priority="411">
      <formula>AND(OR(U37="A",U37="D"),V43=0,W43=0)</formula>
    </cfRule>
  </conditionalFormatting>
  <conditionalFormatting sqref="W44">
    <cfRule type="expression" dxfId="1706" priority="436">
      <formula>U37="A"</formula>
    </cfRule>
    <cfRule type="expression" dxfId="1705" priority="413">
      <formula>AND(U37="A",V44=0,W44=0)</formula>
    </cfRule>
  </conditionalFormatting>
  <conditionalFormatting sqref="W52">
    <cfRule type="expression" dxfId="1704" priority="260">
      <formula>U47="F"</formula>
    </cfRule>
    <cfRule type="expression" dxfId="1703" priority="227">
      <formula>AND(U47="B",W52=0)</formula>
    </cfRule>
    <cfRule type="expression" dxfId="1702" priority="229">
      <formula>AND(U47="F",V52=0,W52=0)</formula>
    </cfRule>
    <cfRule type="expression" dxfId="1701" priority="210">
      <formula>AND(U47="G",W52=0)</formula>
    </cfRule>
    <cfRule type="expression" dxfId="1700" priority="251">
      <formula>U47="B"</formula>
    </cfRule>
    <cfRule type="expression" dxfId="1699" priority="211">
      <formula>U47="G"</formula>
    </cfRule>
  </conditionalFormatting>
  <conditionalFormatting sqref="W52:W55">
    <cfRule type="expression" dxfId="1698" priority="244">
      <formula>AND(V52=0,W52=0)</formula>
    </cfRule>
  </conditionalFormatting>
  <conditionalFormatting sqref="W53">
    <cfRule type="expression" dxfId="1697" priority="230">
      <formula>OR(U47="B",U47="C")</formula>
    </cfRule>
    <cfRule type="expression" dxfId="1696" priority="214">
      <formula>AND(OR(U47="B",U47="C"),V53=0,W53=0)</formula>
    </cfRule>
    <cfRule type="expression" dxfId="1695" priority="221">
      <formula>U47="D"</formula>
    </cfRule>
    <cfRule type="expression" dxfId="1694" priority="216">
      <formula>AND(OR(U47="A",U47="D"),V53=0,W53=0)</formula>
    </cfRule>
    <cfRule type="expression" dxfId="1693" priority="247">
      <formula>U47="A"</formula>
    </cfRule>
  </conditionalFormatting>
  <conditionalFormatting sqref="W54">
    <cfRule type="expression" dxfId="1692" priority="241">
      <formula>U47="A"</formula>
    </cfRule>
    <cfRule type="expression" dxfId="1691" priority="218">
      <formula>AND(U47="A",V54=0,W54=0)</formula>
    </cfRule>
  </conditionalFormatting>
  <conditionalFormatting sqref="W62">
    <cfRule type="expression" dxfId="1690" priority="195">
      <formula>U57="F"</formula>
    </cfRule>
    <cfRule type="expression" dxfId="1689" priority="186">
      <formula>U57="B"</formula>
    </cfRule>
    <cfRule type="expression" dxfId="1688" priority="164">
      <formula>AND(U57="F",V62=0,W62=0)</formula>
    </cfRule>
    <cfRule type="expression" dxfId="1687" priority="145">
      <formula>AND(U57="G",W62=0)</formula>
    </cfRule>
    <cfRule type="expression" dxfId="1686" priority="162">
      <formula>AND(U57="B",W62=0)</formula>
    </cfRule>
    <cfRule type="expression" dxfId="1685" priority="146">
      <formula>U57="G"</formula>
    </cfRule>
  </conditionalFormatting>
  <conditionalFormatting sqref="W62:W65">
    <cfRule type="expression" dxfId="1684" priority="179">
      <formula>AND(V62=0,W62=0)</formula>
    </cfRule>
  </conditionalFormatting>
  <conditionalFormatting sqref="W63">
    <cfRule type="expression" dxfId="1683" priority="165">
      <formula>OR(U57="B",U57="C")</formula>
    </cfRule>
    <cfRule type="expression" dxfId="1682" priority="182">
      <formula>U57="A"</formula>
    </cfRule>
    <cfRule type="expression" dxfId="1681" priority="156">
      <formula>U57="D"</formula>
    </cfRule>
    <cfRule type="expression" dxfId="1680" priority="151">
      <formula>AND(OR(U57="A",U57="D"),V63=0,W63=0)</formula>
    </cfRule>
    <cfRule type="expression" dxfId="1679" priority="149">
      <formula>AND(OR(U57="B",U57="C"),V63=0,W63=0)</formula>
    </cfRule>
  </conditionalFormatting>
  <conditionalFormatting sqref="W64">
    <cfRule type="expression" dxfId="1678" priority="153">
      <formula>AND(U57="A",V64=0,W64=0)</formula>
    </cfRule>
    <cfRule type="expression" dxfId="1677" priority="176">
      <formula>U57="A"</formula>
    </cfRule>
  </conditionalFormatting>
  <conditionalFormatting sqref="X42">
    <cfRule type="expression" dxfId="1676" priority="423">
      <formula>AND(U37="F",V42=0,W42=0,X42=0)</formula>
    </cfRule>
    <cfRule type="expression" dxfId="1675" priority="421">
      <formula>AND(U37="B",W42=0,X42=0)</formula>
    </cfRule>
    <cfRule type="expression" dxfId="1674" priority="454">
      <formula>U37="F"</formula>
    </cfRule>
    <cfRule type="expression" dxfId="1673" priority="449">
      <formula>U37="B"</formula>
    </cfRule>
    <cfRule type="expression" dxfId="1672" priority="445">
      <formula>OR(U37="A",U37="C",U37="D",U37="E")</formula>
    </cfRule>
    <cfRule type="expression" dxfId="1671" priority="402">
      <formula>AND(U37="E",V42=0,W42=0,X42=0)</formula>
    </cfRule>
    <cfRule type="expression" dxfId="1670" priority="419">
      <formula>AND(OR(U37="A",U37="C",U37="D"),X42=0)</formula>
    </cfRule>
    <cfRule type="expression" dxfId="1669" priority="404">
      <formula>AND(U37="G",W42=0,X42=0)</formula>
    </cfRule>
    <cfRule type="expression" dxfId="1668" priority="407">
      <formula>U37="G"</formula>
    </cfRule>
  </conditionalFormatting>
  <conditionalFormatting sqref="X42:X45">
    <cfRule type="expression" dxfId="1667" priority="438">
      <formula>AND(V42=0,W42=0,X42=0)</formula>
    </cfRule>
  </conditionalFormatting>
  <conditionalFormatting sqref="X43">
    <cfRule type="expression" dxfId="1666" priority="452">
      <formula>U37="A"</formula>
    </cfRule>
    <cfRule type="expression" dxfId="1665" priority="415">
      <formula>AND(OR(U37="A",U37="D"),W43=0,X43=0)</formula>
    </cfRule>
    <cfRule type="expression" dxfId="1664" priority="410">
      <formula>AND(OR(U37="B",U37="C"),V43=0,W43=0,X43=0)</formula>
    </cfRule>
    <cfRule type="expression" dxfId="1663" priority="426">
      <formula>U37="D"</formula>
    </cfRule>
    <cfRule type="expression" dxfId="1662" priority="441">
      <formula>OR(U37="B",U37="C")</formula>
    </cfRule>
  </conditionalFormatting>
  <conditionalFormatting sqref="X44">
    <cfRule type="expression" dxfId="1661" priority="412">
      <formula>AND(U37="A",V44=0,W44=0,X44=0)</formula>
    </cfRule>
    <cfRule type="expression" dxfId="1660" priority="435">
      <formula>U37="A"</formula>
    </cfRule>
  </conditionalFormatting>
  <conditionalFormatting sqref="X52">
    <cfRule type="expression" dxfId="1659" priority="224">
      <formula>AND(OR(U47="A",U47="C",U47="D"),X52=0)</formula>
    </cfRule>
    <cfRule type="expression" dxfId="1658" priority="259">
      <formula>U47="F"</formula>
    </cfRule>
    <cfRule type="expression" dxfId="1657" priority="254">
      <formula>U47="B"</formula>
    </cfRule>
    <cfRule type="expression" dxfId="1656" priority="250">
      <formula>OR(U47="A",U47="C",U47="D",U47="E")</formula>
    </cfRule>
    <cfRule type="expression" dxfId="1655" priority="228">
      <formula>AND(U47="F",V52=0,W52=0,X52=0)</formula>
    </cfRule>
    <cfRule type="expression" dxfId="1654" priority="226">
      <formula>AND(U47="B",W52=0,X52=0)</formula>
    </cfRule>
    <cfRule type="expression" dxfId="1653" priority="212">
      <formula>U47="G"</formula>
    </cfRule>
    <cfRule type="expression" dxfId="1652" priority="209">
      <formula>AND(U47="G",W52=0,X52=0)</formula>
    </cfRule>
    <cfRule type="expression" dxfId="1651" priority="207">
      <formula>AND(U47="E",V52=0,W52=0,X52=0)</formula>
    </cfRule>
  </conditionalFormatting>
  <conditionalFormatting sqref="X52:X55">
    <cfRule type="expression" dxfId="1650" priority="243">
      <formula>AND(V52=0,W52=0,X52=0)</formula>
    </cfRule>
  </conditionalFormatting>
  <conditionalFormatting sqref="X53">
    <cfRule type="expression" dxfId="1649" priority="231">
      <formula>U47="D"</formula>
    </cfRule>
    <cfRule type="expression" dxfId="1648" priority="220">
      <formula>AND(OR(U47="A",U47="D"),W53=0,X53=0)</formula>
    </cfRule>
    <cfRule type="expression" dxfId="1647" priority="246">
      <formula>OR(U47="B",U47="C")</formula>
    </cfRule>
    <cfRule type="expression" dxfId="1646" priority="257">
      <formula>U47="A"</formula>
    </cfRule>
    <cfRule type="expression" dxfId="1645" priority="215">
      <formula>AND(OR(U47="B",U47="C"),V53=0,W53=0,X53=0)</formula>
    </cfRule>
  </conditionalFormatting>
  <conditionalFormatting sqref="X54">
    <cfRule type="expression" dxfId="1644" priority="240">
      <formula>U47="A"</formula>
    </cfRule>
    <cfRule type="expression" dxfId="1643" priority="217">
      <formula>AND(U47="A",V54=0,W54=0,X54=0)</formula>
    </cfRule>
  </conditionalFormatting>
  <conditionalFormatting sqref="X62">
    <cfRule type="expression" dxfId="1642" priority="163">
      <formula>AND(U57="F",V62=0,W62=0,X62=0)</formula>
    </cfRule>
    <cfRule type="expression" dxfId="1641" priority="144">
      <formula>AND(U57="G",W62=0,X62=0)</formula>
    </cfRule>
    <cfRule type="expression" dxfId="1640" priority="189">
      <formula>U57="B"</formula>
    </cfRule>
    <cfRule type="expression" dxfId="1639" priority="142">
      <formula>AND(U57="E",V62=0,W62=0,X62=0)</formula>
    </cfRule>
    <cfRule type="expression" dxfId="1638" priority="185">
      <formula>OR(U57="A",U57="C",U57="D",U57="E")</formula>
    </cfRule>
    <cfRule type="expression" dxfId="1637" priority="147">
      <formula>U57="G"</formula>
    </cfRule>
    <cfRule type="expression" dxfId="1636" priority="194">
      <formula>U57="F"</formula>
    </cfRule>
    <cfRule type="expression" dxfId="1635" priority="159">
      <formula>AND(OR(U57="A",U57="C",U57="D"),X62=0)</formula>
    </cfRule>
    <cfRule type="expression" dxfId="1634" priority="161">
      <formula>AND(U57="B",W62=0,X62=0)</formula>
    </cfRule>
  </conditionalFormatting>
  <conditionalFormatting sqref="X62:X65">
    <cfRule type="expression" dxfId="1633" priority="178">
      <formula>AND(V62=0,W62=0,X62=0)</formula>
    </cfRule>
  </conditionalFormatting>
  <conditionalFormatting sqref="X63">
    <cfRule type="expression" dxfId="1632" priority="166">
      <formula>U57="D"</formula>
    </cfRule>
    <cfRule type="expression" dxfId="1631" priority="192">
      <formula>U57="A"</formula>
    </cfRule>
    <cfRule type="expression" dxfId="1630" priority="150">
      <formula>AND(OR(U57="B",U57="C"),V63=0,W63=0,X63=0)</formula>
    </cfRule>
    <cfRule type="expression" dxfId="1629" priority="181">
      <formula>OR(U57="B",U57="C")</formula>
    </cfRule>
    <cfRule type="expression" dxfId="1628" priority="155">
      <formula>AND(OR(U57="A",U57="D"),W63=0,X63=0)</formula>
    </cfRule>
  </conditionalFormatting>
  <conditionalFormatting sqref="X64">
    <cfRule type="expression" dxfId="1627" priority="152">
      <formula>AND(U57="A",V64=0,W64=0,X64=0)</formula>
    </cfRule>
    <cfRule type="expression" dxfId="1626" priority="175">
      <formula>U57="A"</formula>
    </cfRule>
  </conditionalFormatting>
  <conditionalFormatting sqref="Y42">
    <cfRule type="expression" dxfId="1625" priority="453">
      <formula>U37="F"</formula>
    </cfRule>
    <cfRule type="expression" dxfId="1624" priority="448">
      <formula>U37="B"</formula>
    </cfRule>
    <cfRule type="expression" dxfId="1623" priority="444">
      <formula>OR(U37="A",U37="C",U37="D",U37="E")</formula>
    </cfRule>
    <cfRule type="expression" dxfId="1622" priority="418">
      <formula>AND(OR(U37="A",U37="C",U37="D"),X42=0,Y42=0)</formula>
    </cfRule>
    <cfRule type="expression" dxfId="1621" priority="408">
      <formula>U37="G"</formula>
    </cfRule>
    <cfRule type="expression" dxfId="1620" priority="403">
      <formula>AND(U37="G",W42=0,X42=0,Y42=0)</formula>
    </cfRule>
    <cfRule type="expression" dxfId="1619" priority="420">
      <formula>AND(U37="B",W42=0,X42=0,Y42=0)</formula>
    </cfRule>
    <cfRule type="expression" dxfId="1618" priority="400">
      <formula>AND(U37="E",V42=0,W42=0,X42=0,Y42=0)</formula>
    </cfRule>
  </conditionalFormatting>
  <conditionalFormatting sqref="Y42:Y43 Y44:Z45">
    <cfRule type="expression" dxfId="1617" priority="437">
      <formula>AND(V42=0,W42=0,X42=0,Y42=0)</formula>
    </cfRule>
  </conditionalFormatting>
  <conditionalFormatting sqref="Y43">
    <cfRule type="expression" dxfId="1616" priority="440">
      <formula>OR(U37="B",U37="C")</formula>
    </cfRule>
    <cfRule type="expression" dxfId="1615" priority="427">
      <formula>U37="D"</formula>
    </cfRule>
    <cfRule type="expression" dxfId="1614" priority="451">
      <formula>U37="A"</formula>
    </cfRule>
    <cfRule type="expression" dxfId="1613" priority="414">
      <formula>AND(OR(U37="A",U37="D"),W43=0,X43=0,Y43=0)</formula>
    </cfRule>
  </conditionalFormatting>
  <conditionalFormatting sqref="Y44">
    <cfRule type="expression" dxfId="1612" priority="391">
      <formula>AND(U37="D",V42=0,W42=0,X42=0,Y42=0)</formula>
    </cfRule>
  </conditionalFormatting>
  <conditionalFormatting sqref="Y52">
    <cfRule type="expression" dxfId="1611" priority="249">
      <formula>OR(U47="A",U47="C",U47="D",U47="E")</formula>
    </cfRule>
    <cfRule type="expression" dxfId="1610" priority="205">
      <formula>AND(U47="E",V52=0,W52=0,X52=0,Y52=0)</formula>
    </cfRule>
    <cfRule type="expression" dxfId="1609" priority="208">
      <formula>AND(U47="G",W52=0,X52=0,Y52=0)</formula>
    </cfRule>
    <cfRule type="expression" dxfId="1608" priority="213">
      <formula>U47="G"</formula>
    </cfRule>
    <cfRule type="expression" dxfId="1607" priority="223">
      <formula>AND(OR(U47="A",U47="C",U47="D"),X52=0,Y52=0)</formula>
    </cfRule>
    <cfRule type="expression" dxfId="1606" priority="225">
      <formula>AND(U47="B",W52=0,X52=0,Y52=0)</formula>
    </cfRule>
    <cfRule type="expression" dxfId="1605" priority="253">
      <formula>U47="B"</formula>
    </cfRule>
    <cfRule type="expression" dxfId="1604" priority="258">
      <formula>U47="F"</formula>
    </cfRule>
  </conditionalFormatting>
  <conditionalFormatting sqref="Y52:Y53 Y54:Z55">
    <cfRule type="expression" dxfId="1603" priority="242">
      <formula>AND(V52=0,W52=0,X52=0,Y52=0)</formula>
    </cfRule>
  </conditionalFormatting>
  <conditionalFormatting sqref="Y53">
    <cfRule type="expression" dxfId="1602" priority="219">
      <formula>AND(OR(U47="A",U47="D"),W53=0,X53=0,Y53=0)</formula>
    </cfRule>
    <cfRule type="expression" dxfId="1601" priority="232">
      <formula>U47="D"</formula>
    </cfRule>
    <cfRule type="expression" dxfId="1600" priority="245">
      <formula>OR(U47="B",U47="C")</formula>
    </cfRule>
    <cfRule type="expression" dxfId="1599" priority="256">
      <formula>U47="A"</formula>
    </cfRule>
  </conditionalFormatting>
  <conditionalFormatting sqref="Y54">
    <cfRule type="expression" dxfId="1598" priority="196">
      <formula>AND(U47="D",V52=0,W52=0,X52=0,Y52=0)</formula>
    </cfRule>
  </conditionalFormatting>
  <conditionalFormatting sqref="Y62">
    <cfRule type="expression" dxfId="1597" priority="188">
      <formula>U57="B"</formula>
    </cfRule>
    <cfRule type="expression" dxfId="1596" priority="193">
      <formula>U57="F"</formula>
    </cfRule>
    <cfRule type="expression" dxfId="1595" priority="158">
      <formula>AND(OR(U57="A",U57="C",U57="D"),X62=0,Y62=0)</formula>
    </cfRule>
    <cfRule type="expression" dxfId="1594" priority="160">
      <formula>AND(U57="B",W62=0,X62=0,Y62=0)</formula>
    </cfRule>
    <cfRule type="expression" dxfId="1593" priority="148">
      <formula>U57="G"</formula>
    </cfRule>
    <cfRule type="expression" dxfId="1592" priority="184">
      <formula>OR(U57="A",U57="C",U57="D",U57="E")</formula>
    </cfRule>
    <cfRule type="expression" dxfId="1591" priority="143">
      <formula>AND(U57="G",W62=0,X62=0,Y62=0)</formula>
    </cfRule>
    <cfRule type="expression" dxfId="1590" priority="140">
      <formula>AND(U57="E",V62=0,W62=0,X62=0,Y62=0)</formula>
    </cfRule>
  </conditionalFormatting>
  <conditionalFormatting sqref="Y62:Y63 Y64:Z65">
    <cfRule type="expression" dxfId="1589" priority="177">
      <formula>AND(V62=0,W62=0,X62=0,Y62=0)</formula>
    </cfRule>
  </conditionalFormatting>
  <conditionalFormatting sqref="Y63">
    <cfRule type="expression" dxfId="1588" priority="191">
      <formula>U57="A"</formula>
    </cfRule>
    <cfRule type="expression" dxfId="1587" priority="180">
      <formula>OR(U57="B",U57="C")</formula>
    </cfRule>
    <cfRule type="expression" dxfId="1586" priority="154">
      <formula>AND(OR(U57="A",U57="D"),W63=0,X63=0,Y63=0)</formula>
    </cfRule>
    <cfRule type="expression" dxfId="1585" priority="167">
      <formula>U57="D"</formula>
    </cfRule>
  </conditionalFormatting>
  <conditionalFormatting sqref="Y64">
    <cfRule type="expression" dxfId="1584" priority="131">
      <formula>AND(U57="D",V62=0,W62=0,X62=0,Y62=0)</formula>
    </cfRule>
  </conditionalFormatting>
  <conditionalFormatting sqref="Y7:Z7">
    <cfRule type="expression" dxfId="1583" priority="619">
      <formula>AND(Y7=0,$AQ1=1)</formula>
    </cfRule>
  </conditionalFormatting>
  <conditionalFormatting sqref="Y17:Z17">
    <cfRule type="expression" dxfId="1582" priority="614">
      <formula>AND(Y17=0,$AQ11=1)</formula>
    </cfRule>
  </conditionalFormatting>
  <conditionalFormatting sqref="Y27:Z27">
    <cfRule type="expression" dxfId="1581" priority="589">
      <formula>AND(Y27=0,$AQ21=1)</formula>
    </cfRule>
  </conditionalFormatting>
  <conditionalFormatting sqref="Y40:Z40">
    <cfRule type="expression" dxfId="1580" priority="1224">
      <formula>AND(Y40=0,$AQ3=1)</formula>
    </cfRule>
  </conditionalFormatting>
  <conditionalFormatting sqref="Y44:Z44">
    <cfRule type="expression" dxfId="1579" priority="434">
      <formula>U37="A"</formula>
    </cfRule>
  </conditionalFormatting>
  <conditionalFormatting sqref="Y50:Z50">
    <cfRule type="expression" dxfId="1578" priority="997">
      <formula>AND(Y50=0,$AQ6=1)</formula>
    </cfRule>
  </conditionalFormatting>
  <conditionalFormatting sqref="Y54:Z54">
    <cfRule type="expression" dxfId="1577" priority="239">
      <formula>U47="A"</formula>
    </cfRule>
  </conditionalFormatting>
  <conditionalFormatting sqref="Y60:Z60">
    <cfRule type="expression" dxfId="1576" priority="766">
      <formula>AND(Y60=0,$AQ9=1)</formula>
    </cfRule>
  </conditionalFormatting>
  <conditionalFormatting sqref="Y64:Z64">
    <cfRule type="expression" dxfId="1575" priority="174">
      <formula>U57="A"</formula>
    </cfRule>
  </conditionalFormatting>
  <conditionalFormatting sqref="Z42">
    <cfRule type="expression" dxfId="1574" priority="396">
      <formula>OR(U37="D",U37="E")</formula>
    </cfRule>
    <cfRule type="expression" dxfId="1573" priority="395">
      <formula>U37="G"</formula>
    </cfRule>
  </conditionalFormatting>
  <conditionalFormatting sqref="Z43">
    <cfRule type="expression" dxfId="1572" priority="394">
      <formula>U37="D"</formula>
    </cfRule>
  </conditionalFormatting>
  <conditionalFormatting sqref="Z52">
    <cfRule type="expression" dxfId="1571" priority="201">
      <formula>OR(U47="D",U47="E")</formula>
    </cfRule>
    <cfRule type="expression" dxfId="1570" priority="200">
      <formula>U47="G"</formula>
    </cfRule>
  </conditionalFormatting>
  <conditionalFormatting sqref="Z53">
    <cfRule type="expression" dxfId="1569" priority="199">
      <formula>U47="D"</formula>
    </cfRule>
  </conditionalFormatting>
  <conditionalFormatting sqref="Z62">
    <cfRule type="expression" dxfId="1568" priority="136">
      <formula>OR(U57="D",U57="E")</formula>
    </cfRule>
    <cfRule type="expression" dxfId="1567" priority="135">
      <formula>U57="G"</formula>
    </cfRule>
  </conditionalFormatting>
  <conditionalFormatting sqref="Z63">
    <cfRule type="expression" dxfId="1566" priority="134">
      <formula>U57="D"</formula>
    </cfRule>
  </conditionalFormatting>
  <conditionalFormatting sqref="AA42">
    <cfRule type="expression" dxfId="1565" priority="447">
      <formula>OR(U37="B",U37="F",U37="G")</formula>
    </cfRule>
    <cfRule type="expression" dxfId="1564" priority="417">
      <formula>AND(OR(U37="A",U37="C",U37="D"),X42=0,Y42=0,AA42=0)</formula>
    </cfRule>
    <cfRule type="expression" dxfId="1563" priority="443">
      <formula>OR(U37="A",U37="C",U37="D",U37="E")</formula>
    </cfRule>
  </conditionalFormatting>
  <conditionalFormatting sqref="AA43">
    <cfRule type="expression" dxfId="1562" priority="431">
      <formula>OR(U37="B",U37="C")</formula>
    </cfRule>
    <cfRule type="expression" dxfId="1561" priority="401">
      <formula>U37="C"</formula>
    </cfRule>
    <cfRule type="expression" dxfId="1560" priority="450">
      <formula>U37="A"</formula>
    </cfRule>
    <cfRule type="expression" dxfId="1559" priority="429">
      <formula>U37="D"</formula>
    </cfRule>
  </conditionalFormatting>
  <conditionalFormatting sqref="AA44">
    <cfRule type="expression" dxfId="1558" priority="433">
      <formula>U37="A"</formula>
    </cfRule>
  </conditionalFormatting>
  <conditionalFormatting sqref="AA52">
    <cfRule type="expression" dxfId="1557" priority="252">
      <formula>OR(U47="B",U47="F",U47="G")</formula>
    </cfRule>
    <cfRule type="expression" dxfId="1556" priority="248">
      <formula>OR(U47="A",U47="C",U47="D",U47="E")</formula>
    </cfRule>
    <cfRule type="expression" dxfId="1555" priority="222">
      <formula>AND(OR(U47="A",U47="C",U47="D"),X52=0,Y52=0,AA52=0)</formula>
    </cfRule>
  </conditionalFormatting>
  <conditionalFormatting sqref="AA53">
    <cfRule type="expression" dxfId="1554" priority="255">
      <formula>U47="A"</formula>
    </cfRule>
    <cfRule type="expression" dxfId="1553" priority="234">
      <formula>U47="D"</formula>
    </cfRule>
    <cfRule type="expression" dxfId="1552" priority="236">
      <formula>OR(U47="B",U47="C")</formula>
    </cfRule>
    <cfRule type="expression" dxfId="1551" priority="206">
      <formula>U47="C"</formula>
    </cfRule>
  </conditionalFormatting>
  <conditionalFormatting sqref="AA54">
    <cfRule type="expression" dxfId="1550" priority="238">
      <formula>U47="A"</formula>
    </cfRule>
  </conditionalFormatting>
  <conditionalFormatting sqref="AA62">
    <cfRule type="expression" dxfId="1549" priority="157">
      <formula>AND(OR(U57="A",U57="C",U57="D"),X62=0,Y62=0,AA62=0)</formula>
    </cfRule>
    <cfRule type="expression" dxfId="1548" priority="183">
      <formula>OR(U57="A",U57="C",U57="D",U57="E")</formula>
    </cfRule>
    <cfRule type="expression" dxfId="1547" priority="187">
      <formula>OR(U57="B",U57="F",U57="G")</formula>
    </cfRule>
  </conditionalFormatting>
  <conditionalFormatting sqref="AA63">
    <cfRule type="expression" dxfId="1546" priority="169">
      <formula>U57="D"</formula>
    </cfRule>
    <cfRule type="expression" dxfId="1545" priority="141">
      <formula>U57="C"</formula>
    </cfRule>
    <cfRule type="expression" dxfId="1544" priority="171">
      <formula>OR(U57="B",U57="C")</formula>
    </cfRule>
    <cfRule type="expression" dxfId="1543" priority="190">
      <formula>U57="A"</formula>
    </cfRule>
  </conditionalFormatting>
  <conditionalFormatting sqref="AA64">
    <cfRule type="expression" dxfId="1542" priority="173">
      <formula>U57="A"</formula>
    </cfRule>
  </conditionalFormatting>
  <conditionalFormatting sqref="AA8:AB8">
    <cfRule type="expression" dxfId="1541" priority="616">
      <formula>AND(Y8=0,AA8=0)</formula>
    </cfRule>
  </conditionalFormatting>
  <conditionalFormatting sqref="AA18:AB18">
    <cfRule type="expression" dxfId="1540" priority="611">
      <formula>AND(Y18=0,AA18=0)</formula>
    </cfRule>
  </conditionalFormatting>
  <conditionalFormatting sqref="AA28:AB28">
    <cfRule type="expression" dxfId="1539" priority="586">
      <formula>AND(Y28=0,AA28=0)</formula>
    </cfRule>
  </conditionalFormatting>
  <conditionalFormatting sqref="AA41:AB41">
    <cfRule type="expression" dxfId="1538" priority="1223">
      <formula>AND(Y41=0,AA41=0)</formula>
    </cfRule>
  </conditionalFormatting>
  <conditionalFormatting sqref="AA51:AB51">
    <cfRule type="expression" dxfId="1537" priority="996">
      <formula>AND(Y51=0,AA51=0)</formula>
    </cfRule>
  </conditionalFormatting>
  <conditionalFormatting sqref="AA61:AB61">
    <cfRule type="expression" dxfId="1536" priority="765">
      <formula>AND(Y61=0,AA61=0)</formula>
    </cfRule>
  </conditionalFormatting>
  <conditionalFormatting sqref="AB40">
    <cfRule type="expression" dxfId="1535" priority="1161">
      <formula>AB40=0</formula>
    </cfRule>
  </conditionalFormatting>
  <conditionalFormatting sqref="AB42">
    <cfRule type="expression" dxfId="1534" priority="398">
      <formula>OR(U37="D",U37="E")</formula>
    </cfRule>
    <cfRule type="expression" dxfId="1533" priority="397">
      <formula>U37="G"</formula>
    </cfRule>
  </conditionalFormatting>
  <conditionalFormatting sqref="AB43">
    <cfRule type="expression" dxfId="1532" priority="399">
      <formula>U37="D"</formula>
    </cfRule>
  </conditionalFormatting>
  <conditionalFormatting sqref="AB44">
    <cfRule type="expression" dxfId="1531" priority="393">
      <formula>AND(Y44=0,Z44=0,AA44=0,AB44=0)</formula>
    </cfRule>
    <cfRule type="expression" dxfId="1530" priority="392">
      <formula>X37="A"</formula>
    </cfRule>
  </conditionalFormatting>
  <conditionalFormatting sqref="AB50">
    <cfRule type="expression" dxfId="1529" priority="930">
      <formula>AB50=0</formula>
    </cfRule>
  </conditionalFormatting>
  <conditionalFormatting sqref="AB52">
    <cfRule type="expression" dxfId="1528" priority="203">
      <formula>OR(U47="D",U47="E")</formula>
    </cfRule>
    <cfRule type="expression" dxfId="1527" priority="202">
      <formula>U47="G"</formula>
    </cfRule>
  </conditionalFormatting>
  <conditionalFormatting sqref="AB53">
    <cfRule type="expression" dxfId="1526" priority="204">
      <formula>U47="D"</formula>
    </cfRule>
  </conditionalFormatting>
  <conditionalFormatting sqref="AB54">
    <cfRule type="expression" dxfId="1525" priority="198">
      <formula>AND(Y54=0,Z54=0,AA54=0,AB54=0)</formula>
    </cfRule>
    <cfRule type="expression" dxfId="1524" priority="197">
      <formula>X47="A"</formula>
    </cfRule>
  </conditionalFormatting>
  <conditionalFormatting sqref="AB60">
    <cfRule type="expression" dxfId="1523" priority="699">
      <formula>AB60=0</formula>
    </cfRule>
  </conditionalFormatting>
  <conditionalFormatting sqref="AB62">
    <cfRule type="expression" dxfId="1522" priority="138">
      <formula>OR(U57="D",U57="E")</formula>
    </cfRule>
    <cfRule type="expression" dxfId="1521" priority="137">
      <formula>U57="G"</formula>
    </cfRule>
  </conditionalFormatting>
  <conditionalFormatting sqref="AB63">
    <cfRule type="expression" dxfId="1520" priority="139">
      <formula>U57="D"</formula>
    </cfRule>
  </conditionalFormatting>
  <conditionalFormatting sqref="AB64">
    <cfRule type="expression" dxfId="1519" priority="133">
      <formula>AND(Y64=0,Z64=0,AA64=0,AB64=0)</formula>
    </cfRule>
    <cfRule type="expression" dxfId="1518" priority="132">
      <formula>X57="A"</formula>
    </cfRule>
  </conditionalFormatting>
  <conditionalFormatting sqref="AC43">
    <cfRule type="expression" dxfId="1517" priority="430">
      <formula>OR(U37="B",U37="C")</formula>
    </cfRule>
    <cfRule type="expression" dxfId="1516" priority="428">
      <formula>U37="D"</formula>
    </cfRule>
  </conditionalFormatting>
  <conditionalFormatting sqref="AC44">
    <cfRule type="expression" dxfId="1515" priority="432">
      <formula>U37="A"</formula>
    </cfRule>
  </conditionalFormatting>
  <conditionalFormatting sqref="AC53">
    <cfRule type="expression" dxfId="1514" priority="235">
      <formula>OR(U47="B",U47="C")</formula>
    </cfRule>
    <cfRule type="expression" dxfId="1513" priority="233">
      <formula>U47="D"</formula>
    </cfRule>
  </conditionalFormatting>
  <conditionalFormatting sqref="AC54">
    <cfRule type="expression" dxfId="1512" priority="237">
      <formula>U47="A"</formula>
    </cfRule>
  </conditionalFormatting>
  <conditionalFormatting sqref="AC63">
    <cfRule type="expression" dxfId="1511" priority="170">
      <formula>OR(U57="B",U57="C")</formula>
    </cfRule>
    <cfRule type="expression" dxfId="1510" priority="168">
      <formula>U57="D"</formula>
    </cfRule>
  </conditionalFormatting>
  <conditionalFormatting sqref="AC64">
    <cfRule type="expression" dxfId="1509" priority="172">
      <formula>U57="A"</formula>
    </cfRule>
  </conditionalFormatting>
  <conditionalFormatting sqref="AK57:AK65">
    <cfRule type="cellIs" dxfId="1508" priority="688" operator="equal">
      <formula>"haru"</formula>
    </cfRule>
    <cfRule type="cellIs" dxfId="1507" priority="687" operator="equal">
      <formula>"natu"</formula>
    </cfRule>
  </conditionalFormatting>
  <conditionalFormatting sqref="AM57:AM65">
    <cfRule type="cellIs" dxfId="1506" priority="685" operator="equal">
      <formula>"huyu"</formula>
    </cfRule>
    <cfRule type="cellIs" dxfId="1505" priority="686" operator="equal">
      <formula>"aki"</formula>
    </cfRule>
  </conditionalFormatting>
  <conditionalFormatting sqref="BB1:BB9 BF1:BF9">
    <cfRule type="expression" dxfId="1504" priority="1639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1218B-E039-442F-A634-C8E23FCEE7A2}">
  <sheetPr>
    <pageSetUpPr fitToPage="1"/>
  </sheetPr>
  <dimension ref="A1:DK117"/>
  <sheetViews>
    <sheetView showGridLines="0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1" t="s">
        <v>86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2">
        <v>1</v>
      </c>
      <c r="AC1" s="112"/>
      <c r="AD1" s="112"/>
      <c r="AG1" s="3" t="str">
        <f t="shared" ref="AG1:AG9" ca="1" si="0">IF(AND(BD1=0,BE1=0),"E",IF(AND(BE1=0,BF1=0),"F",IF(AND(BD1=0,BF1=0),"G",IF(BF1=0,"B",IF(BE1=0,"C",IF(BD1=0,"D","A"))))))</f>
        <v>D</v>
      </c>
      <c r="AH1" s="3"/>
      <c r="AI1" s="5" t="s">
        <v>2</v>
      </c>
      <c r="AJ1" s="6">
        <f t="shared" ref="AJ1:AJ9" ca="1" si="1">AT1*AP1</f>
        <v>8.7200000000000006</v>
      </c>
      <c r="AK1" s="6" t="str">
        <f t="shared" ref="AK1:AM9" si="2">AU1</f>
        <v>×</v>
      </c>
      <c r="AL1" s="6">
        <f t="shared" ca="1" si="2"/>
        <v>37</v>
      </c>
      <c r="AM1" s="6" t="str">
        <f t="shared" si="2"/>
        <v>＝</v>
      </c>
      <c r="AN1" s="78">
        <f t="shared" ref="AN1:AN9" ca="1" si="3">AX1*AP1</f>
        <v>322.64</v>
      </c>
      <c r="AO1" s="5"/>
      <c r="AP1" s="76">
        <f t="shared" ref="AP1:AP9" ca="1" si="4">IF(AQ1=1,1/10,1/100)</f>
        <v>0.01</v>
      </c>
      <c r="AQ1" s="77">
        <f t="shared" ref="AQ1:AQ9" ca="1" si="5">RANDBETWEEN(2,2)</f>
        <v>2</v>
      </c>
      <c r="AR1" s="4"/>
      <c r="AS1" s="5" t="s">
        <v>2</v>
      </c>
      <c r="AT1" s="6">
        <f t="shared" ref="AT1:AT9" ca="1" si="6">AZ1*100+BA1*10+BB1</f>
        <v>872</v>
      </c>
      <c r="AU1" s="6" t="s">
        <v>1</v>
      </c>
      <c r="AV1" s="6">
        <f t="shared" ref="AV1:AV9" ca="1" si="7">BD1*100+BE1*10+BF1</f>
        <v>37</v>
      </c>
      <c r="AW1" s="6" t="s">
        <v>3</v>
      </c>
      <c r="AX1" s="6">
        <f t="shared" ref="AX1:AX9" ca="1" si="8">AT1*AV1</f>
        <v>32264</v>
      </c>
      <c r="AY1" s="5"/>
      <c r="AZ1" s="6">
        <f t="shared" ref="AZ1:BA9" ca="1" si="9">BO1</f>
        <v>8</v>
      </c>
      <c r="BA1" s="7">
        <f t="shared" ca="1" si="9"/>
        <v>7</v>
      </c>
      <c r="BB1" s="8">
        <f t="shared" ref="BB1:BB9" ca="1" si="10">IF(AND(BO1=0,BP1=0,BQ1=0),RANDBETWEEN(2,9),BQ1)</f>
        <v>2</v>
      </c>
      <c r="BC1" s="5"/>
      <c r="BD1" s="6">
        <f t="shared" ref="BD1:BE9" ca="1" si="11">BS1</f>
        <v>0</v>
      </c>
      <c r="BE1" s="7">
        <f t="shared" ca="1" si="11"/>
        <v>3</v>
      </c>
      <c r="BF1" s="8">
        <f t="shared" ref="BF1:BF9" ca="1" si="12">IF(AND(BS1=0,BT1=0,BU1=0),RANDBETWEEN(2,9),BU1)</f>
        <v>7</v>
      </c>
      <c r="BH1" s="6">
        <f t="shared" ref="BH1:BH9" ca="1" si="13">MOD(ROUNDDOWN($AX1/100000,0),10)</f>
        <v>0</v>
      </c>
      <c r="BI1" s="6">
        <f t="shared" ref="BI1:BI9" ca="1" si="14">MOD(ROUNDDOWN($AX1/10000,0),10)</f>
        <v>3</v>
      </c>
      <c r="BJ1" s="6">
        <f t="shared" ref="BJ1:BJ9" ca="1" si="15">MOD(ROUNDDOWN($AX1/1000,0),10)</f>
        <v>2</v>
      </c>
      <c r="BK1" s="6">
        <f t="shared" ref="BK1:BK9" ca="1" si="16">MOD(ROUNDDOWN($AX1/100,0),10)</f>
        <v>2</v>
      </c>
      <c r="BL1" s="6">
        <f t="shared" ref="BL1:BL9" ca="1" si="17">MOD(ROUNDDOWN($AX1/10,0),10)</f>
        <v>6</v>
      </c>
      <c r="BM1" s="6">
        <f t="shared" ref="BM1:BM9" ca="1" si="18">MOD(ROUNDDOWN($AX1/1,0),10)</f>
        <v>4</v>
      </c>
      <c r="BO1" s="6">
        <f t="shared" ref="BO1:BO9" ca="1" si="19">VLOOKUP($CS1,$CU$1:$CW$106,2,FALSE)</f>
        <v>8</v>
      </c>
      <c r="BP1" s="6">
        <f ca="1">VLOOKUP($CZ1,$DB$1:$DD$120,2,FALSE)</f>
        <v>7</v>
      </c>
      <c r="BQ1" s="6">
        <f t="shared" ref="BQ1:BQ9" ca="1" si="20">VLOOKUP($DG1,$DI$1:$DK$100,2,FALSE)</f>
        <v>2</v>
      </c>
      <c r="BR1" s="5"/>
      <c r="BS1" s="6">
        <f t="shared" ref="BS1:BS9" ca="1" si="21">VLOOKUP($CS1,$CU$1:$CW$106,3,FALSE)</f>
        <v>0</v>
      </c>
      <c r="BT1" s="6">
        <f ca="1">VLOOKUP($CZ1,$DB$1:$DD$120,3,FALSE)</f>
        <v>3</v>
      </c>
      <c r="BU1" s="6">
        <f t="shared" ref="BU1:BU9" ca="1" si="22">VLOOKUP($DG1,$DI$1:$DK$100,3,FALSE)</f>
        <v>7</v>
      </c>
      <c r="CQ1" s="9" t="s">
        <v>12</v>
      </c>
      <c r="CR1" s="10">
        <f t="shared" ref="CR1:CR28" ca="1" si="23">RAND()</f>
        <v>0.43088924769503834</v>
      </c>
      <c r="CS1" s="11">
        <f t="shared" ref="CS1:CS18" ca="1" si="24">RANK(CR1,$CR$1:$CR$106,)</f>
        <v>17</v>
      </c>
      <c r="CT1" s="5"/>
      <c r="CU1" s="5">
        <v>1</v>
      </c>
      <c r="CV1" s="1">
        <v>1</v>
      </c>
      <c r="CW1" s="1">
        <v>0</v>
      </c>
      <c r="CX1" s="12" t="s">
        <v>13</v>
      </c>
      <c r="CY1" s="10">
        <f t="shared" ref="CY1:CY64" ca="1" si="25">RAND()</f>
        <v>0.50724948952088567</v>
      </c>
      <c r="CZ1" s="11">
        <f ca="1">RANK(CY1,$CY$1:$CY$120,)</f>
        <v>57</v>
      </c>
      <c r="DA1" s="5"/>
      <c r="DB1" s="5">
        <v>1</v>
      </c>
      <c r="DC1" s="1">
        <v>1</v>
      </c>
      <c r="DD1" s="1">
        <v>1</v>
      </c>
      <c r="DE1" s="9" t="s">
        <v>14</v>
      </c>
      <c r="DF1" s="10">
        <f t="shared" ref="DF1:DF64" ca="1" si="26">RAND()</f>
        <v>0.72896763252539487</v>
      </c>
      <c r="DG1" s="11">
        <f t="shared" ref="DG1:DG64" ca="1" si="27">RANK(DF1,$DF$1:$DF$100,)</f>
        <v>18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3" t="s">
        <v>0</v>
      </c>
      <c r="C2" s="114"/>
      <c r="D2" s="114"/>
      <c r="E2" s="114"/>
      <c r="F2" s="114"/>
      <c r="G2" s="114"/>
      <c r="H2" s="114"/>
      <c r="I2" s="115"/>
      <c r="J2" s="113" t="s">
        <v>41</v>
      </c>
      <c r="K2" s="114"/>
      <c r="L2" s="114"/>
      <c r="M2" s="114"/>
      <c r="N2" s="116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5"/>
      <c r="AG2" s="3" t="str">
        <f t="shared" ca="1" si="0"/>
        <v>D</v>
      </c>
      <c r="AH2" s="3"/>
      <c r="AI2" s="5" t="s">
        <v>4</v>
      </c>
      <c r="AJ2" s="6">
        <f t="shared" ca="1" si="1"/>
        <v>0.01</v>
      </c>
      <c r="AK2" s="6" t="str">
        <f t="shared" si="2"/>
        <v>×</v>
      </c>
      <c r="AL2" s="6">
        <f t="shared" ca="1" si="2"/>
        <v>61</v>
      </c>
      <c r="AM2" s="6" t="str">
        <f t="shared" si="2"/>
        <v>＝</v>
      </c>
      <c r="AN2" s="78">
        <f t="shared" ca="1" si="3"/>
        <v>0.61</v>
      </c>
      <c r="AO2" s="5"/>
      <c r="AP2" s="76">
        <f t="shared" ca="1" si="4"/>
        <v>0.01</v>
      </c>
      <c r="AQ2" s="77">
        <f t="shared" ca="1" si="5"/>
        <v>2</v>
      </c>
      <c r="AS2" s="5" t="s">
        <v>4</v>
      </c>
      <c r="AT2" s="6">
        <f t="shared" ca="1" si="6"/>
        <v>1</v>
      </c>
      <c r="AU2" s="6" t="s">
        <v>1</v>
      </c>
      <c r="AV2" s="6">
        <f t="shared" ca="1" si="7"/>
        <v>61</v>
      </c>
      <c r="AW2" s="6" t="s">
        <v>3</v>
      </c>
      <c r="AX2" s="6">
        <f t="shared" ca="1" si="8"/>
        <v>61</v>
      </c>
      <c r="AY2" s="5"/>
      <c r="AZ2" s="6">
        <f t="shared" ca="1" si="9"/>
        <v>0</v>
      </c>
      <c r="BA2" s="7">
        <f t="shared" ca="1" si="9"/>
        <v>0</v>
      </c>
      <c r="BB2" s="8">
        <f t="shared" ca="1" si="10"/>
        <v>1</v>
      </c>
      <c r="BC2" s="5"/>
      <c r="BD2" s="6">
        <f t="shared" ca="1" si="11"/>
        <v>0</v>
      </c>
      <c r="BE2" s="7">
        <f t="shared" ca="1" si="11"/>
        <v>6</v>
      </c>
      <c r="BF2" s="8">
        <f t="shared" ca="1" si="12"/>
        <v>1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0</v>
      </c>
      <c r="BL2" s="6">
        <f t="shared" ca="1" si="17"/>
        <v>6</v>
      </c>
      <c r="BM2" s="6">
        <f t="shared" ca="1" si="18"/>
        <v>1</v>
      </c>
      <c r="BO2" s="6">
        <f t="shared" ca="1" si="19"/>
        <v>0</v>
      </c>
      <c r="BP2" s="6">
        <f t="shared" ref="BP2:BP9" ca="1" si="28">VLOOKUP($CZ2,$DB$1:$DD$120,2,FALSE)</f>
        <v>0</v>
      </c>
      <c r="BQ2" s="6">
        <f t="shared" ca="1" si="20"/>
        <v>1</v>
      </c>
      <c r="BR2" s="5"/>
      <c r="BS2" s="6">
        <f t="shared" ca="1" si="21"/>
        <v>0</v>
      </c>
      <c r="BT2" s="6">
        <f t="shared" ref="BT2:BT9" ca="1" si="29">VLOOKUP($CZ2,$DB$1:$DD$120,3,FALSE)</f>
        <v>6</v>
      </c>
      <c r="BU2" s="6">
        <f t="shared" ca="1" si="22"/>
        <v>1</v>
      </c>
      <c r="CR2" s="10">
        <f t="shared" ca="1" si="23"/>
        <v>6.6954665380982714E-3</v>
      </c>
      <c r="CS2" s="11">
        <f t="shared" ca="1" si="24"/>
        <v>28</v>
      </c>
      <c r="CT2" s="5"/>
      <c r="CU2" s="5">
        <v>2</v>
      </c>
      <c r="CV2" s="1">
        <v>2</v>
      </c>
      <c r="CW2" s="1">
        <v>0</v>
      </c>
      <c r="CX2" s="5"/>
      <c r="CY2" s="10">
        <f t="shared" ca="1" si="25"/>
        <v>0.26770854352568774</v>
      </c>
      <c r="CZ2" s="11">
        <f t="shared" ref="CZ2:CZ65" ca="1" si="30">RANK(CY2,$CY$1:$CY$120,)</f>
        <v>87</v>
      </c>
      <c r="DA2" s="5"/>
      <c r="DB2" s="5">
        <v>2</v>
      </c>
      <c r="DC2" s="1">
        <v>1</v>
      </c>
      <c r="DD2" s="1">
        <v>2</v>
      </c>
      <c r="DF2" s="10">
        <f t="shared" ca="1" si="26"/>
        <v>0.98843485339468018</v>
      </c>
      <c r="DG2" s="11">
        <f t="shared" ca="1" si="27"/>
        <v>2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G</v>
      </c>
      <c r="AH3" s="3"/>
      <c r="AI3" s="5" t="s">
        <v>5</v>
      </c>
      <c r="AJ3" s="6">
        <f t="shared" ca="1" si="1"/>
        <v>0.27</v>
      </c>
      <c r="AK3" s="6" t="str">
        <f t="shared" si="2"/>
        <v>×</v>
      </c>
      <c r="AL3" s="6">
        <f t="shared" ca="1" si="2"/>
        <v>10</v>
      </c>
      <c r="AM3" s="6" t="str">
        <f t="shared" si="2"/>
        <v>＝</v>
      </c>
      <c r="AN3" s="78">
        <f t="shared" ca="1" si="3"/>
        <v>2.7</v>
      </c>
      <c r="AO3" s="5"/>
      <c r="AP3" s="76">
        <f t="shared" ca="1" si="4"/>
        <v>0.01</v>
      </c>
      <c r="AQ3" s="77">
        <f t="shared" ca="1" si="5"/>
        <v>2</v>
      </c>
      <c r="AS3" s="5" t="s">
        <v>5</v>
      </c>
      <c r="AT3" s="6">
        <f t="shared" ca="1" si="6"/>
        <v>27</v>
      </c>
      <c r="AU3" s="6" t="s">
        <v>1</v>
      </c>
      <c r="AV3" s="6">
        <f t="shared" ca="1" si="7"/>
        <v>10</v>
      </c>
      <c r="AW3" s="6" t="s">
        <v>3</v>
      </c>
      <c r="AX3" s="6">
        <f t="shared" ca="1" si="8"/>
        <v>270</v>
      </c>
      <c r="AY3" s="5"/>
      <c r="AZ3" s="6">
        <f t="shared" ca="1" si="9"/>
        <v>0</v>
      </c>
      <c r="BA3" s="7">
        <f t="shared" ca="1" si="9"/>
        <v>2</v>
      </c>
      <c r="BB3" s="8">
        <f t="shared" ca="1" si="10"/>
        <v>7</v>
      </c>
      <c r="BC3" s="5"/>
      <c r="BD3" s="6">
        <f t="shared" ca="1" si="11"/>
        <v>0</v>
      </c>
      <c r="BE3" s="7">
        <f t="shared" ca="1" si="11"/>
        <v>1</v>
      </c>
      <c r="BF3" s="8">
        <f t="shared" ca="1" si="12"/>
        <v>0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2</v>
      </c>
      <c r="BL3" s="6">
        <f t="shared" ca="1" si="17"/>
        <v>7</v>
      </c>
      <c r="BM3" s="6">
        <f t="shared" ca="1" si="18"/>
        <v>0</v>
      </c>
      <c r="BO3" s="6">
        <f t="shared" ca="1" si="19"/>
        <v>0</v>
      </c>
      <c r="BP3" s="6">
        <f t="shared" ca="1" si="28"/>
        <v>2</v>
      </c>
      <c r="BQ3" s="6">
        <f t="shared" ca="1" si="20"/>
        <v>7</v>
      </c>
      <c r="BR3" s="5"/>
      <c r="BS3" s="6">
        <f t="shared" ca="1" si="21"/>
        <v>0</v>
      </c>
      <c r="BT3" s="6">
        <f t="shared" ca="1" si="29"/>
        <v>1</v>
      </c>
      <c r="BU3" s="6">
        <f t="shared" ca="1" si="22"/>
        <v>0</v>
      </c>
      <c r="CR3" s="10">
        <f t="shared" ca="1" si="23"/>
        <v>4.8327399654588654E-2</v>
      </c>
      <c r="CS3" s="11">
        <f t="shared" ca="1" si="24"/>
        <v>26</v>
      </c>
      <c r="CT3" s="5"/>
      <c r="CU3" s="5">
        <v>3</v>
      </c>
      <c r="CV3" s="1">
        <v>3</v>
      </c>
      <c r="CW3" s="1">
        <v>0</v>
      </c>
      <c r="CX3" s="5"/>
      <c r="CY3" s="10">
        <f t="shared" ca="1" si="25"/>
        <v>0.91208678976025359</v>
      </c>
      <c r="CZ3" s="11">
        <f t="shared" ca="1" si="30"/>
        <v>10</v>
      </c>
      <c r="DA3" s="5"/>
      <c r="DB3" s="5">
        <v>3</v>
      </c>
      <c r="DC3" s="1">
        <v>1</v>
      </c>
      <c r="DD3" s="1">
        <v>3</v>
      </c>
      <c r="DF3" s="10">
        <f t="shared" ca="1" si="26"/>
        <v>0.41470056668061972</v>
      </c>
      <c r="DG3" s="11">
        <f t="shared" ca="1" si="27"/>
        <v>61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D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D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G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D</v>
      </c>
      <c r="AH4" s="3"/>
      <c r="AI4" s="5" t="s">
        <v>6</v>
      </c>
      <c r="AJ4" s="6">
        <f t="shared" ca="1" si="1"/>
        <v>4.03</v>
      </c>
      <c r="AK4" s="6" t="str">
        <f t="shared" si="2"/>
        <v>×</v>
      </c>
      <c r="AL4" s="6">
        <f t="shared" ca="1" si="2"/>
        <v>31</v>
      </c>
      <c r="AM4" s="6" t="str">
        <f t="shared" si="2"/>
        <v>＝</v>
      </c>
      <c r="AN4" s="78">
        <f t="shared" ca="1" si="3"/>
        <v>124.93</v>
      </c>
      <c r="AO4" s="5"/>
      <c r="AP4" s="76">
        <f t="shared" ca="1" si="4"/>
        <v>0.01</v>
      </c>
      <c r="AQ4" s="77">
        <f t="shared" ca="1" si="5"/>
        <v>2</v>
      </c>
      <c r="AS4" s="5" t="s">
        <v>6</v>
      </c>
      <c r="AT4" s="6">
        <f t="shared" ca="1" si="6"/>
        <v>403</v>
      </c>
      <c r="AU4" s="6" t="s">
        <v>1</v>
      </c>
      <c r="AV4" s="6">
        <f t="shared" ca="1" si="7"/>
        <v>31</v>
      </c>
      <c r="AW4" s="6" t="s">
        <v>3</v>
      </c>
      <c r="AX4" s="6">
        <f t="shared" ca="1" si="8"/>
        <v>12493</v>
      </c>
      <c r="AY4" s="5"/>
      <c r="AZ4" s="6">
        <f t="shared" ca="1" si="9"/>
        <v>4</v>
      </c>
      <c r="BA4" s="7">
        <f t="shared" ca="1" si="9"/>
        <v>0</v>
      </c>
      <c r="BB4" s="8">
        <f t="shared" ca="1" si="10"/>
        <v>3</v>
      </c>
      <c r="BC4" s="5"/>
      <c r="BD4" s="6">
        <f t="shared" ca="1" si="11"/>
        <v>0</v>
      </c>
      <c r="BE4" s="7">
        <f t="shared" ca="1" si="11"/>
        <v>3</v>
      </c>
      <c r="BF4" s="8">
        <f t="shared" ca="1" si="12"/>
        <v>1</v>
      </c>
      <c r="BH4" s="6">
        <f t="shared" ca="1" si="13"/>
        <v>0</v>
      </c>
      <c r="BI4" s="6">
        <f t="shared" ca="1" si="14"/>
        <v>1</v>
      </c>
      <c r="BJ4" s="6">
        <f t="shared" ca="1" si="15"/>
        <v>2</v>
      </c>
      <c r="BK4" s="6">
        <f t="shared" ca="1" si="16"/>
        <v>4</v>
      </c>
      <c r="BL4" s="6">
        <f t="shared" ca="1" si="17"/>
        <v>9</v>
      </c>
      <c r="BM4" s="6">
        <f t="shared" ca="1" si="18"/>
        <v>3</v>
      </c>
      <c r="BO4" s="6">
        <f t="shared" ca="1" si="19"/>
        <v>4</v>
      </c>
      <c r="BP4" s="6">
        <f t="shared" ca="1" si="28"/>
        <v>0</v>
      </c>
      <c r="BQ4" s="6">
        <f t="shared" ca="1" si="20"/>
        <v>3</v>
      </c>
      <c r="BR4" s="5"/>
      <c r="BS4" s="6">
        <f t="shared" ca="1" si="21"/>
        <v>0</v>
      </c>
      <c r="BT4" s="6">
        <f t="shared" ca="1" si="29"/>
        <v>3</v>
      </c>
      <c r="BU4" s="6">
        <f t="shared" ca="1" si="22"/>
        <v>1</v>
      </c>
      <c r="CR4" s="10">
        <f t="shared" ca="1" si="23"/>
        <v>0.68306530168630419</v>
      </c>
      <c r="CS4" s="11">
        <f t="shared" ca="1" si="24"/>
        <v>13</v>
      </c>
      <c r="CT4" s="5"/>
      <c r="CU4" s="5">
        <v>4</v>
      </c>
      <c r="CV4" s="1">
        <v>4</v>
      </c>
      <c r="CW4" s="1">
        <v>0</v>
      </c>
      <c r="CX4" s="5"/>
      <c r="CY4" s="10">
        <f t="shared" ca="1" si="25"/>
        <v>0.28817549986962321</v>
      </c>
      <c r="CZ4" s="11">
        <f t="shared" ca="1" si="30"/>
        <v>84</v>
      </c>
      <c r="DA4" s="5"/>
      <c r="DB4" s="5">
        <v>4</v>
      </c>
      <c r="DC4" s="1">
        <v>1</v>
      </c>
      <c r="DD4" s="1">
        <v>4</v>
      </c>
      <c r="DF4" s="10">
        <f t="shared" ca="1" si="26"/>
        <v>0.70401169199082025</v>
      </c>
      <c r="DG4" s="11">
        <f t="shared" ca="1" si="27"/>
        <v>22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19" t="str">
        <f ca="1">AJ1&amp;AK1&amp;AL1&amp;AM1</f>
        <v>8.72×37＝</v>
      </c>
      <c r="C5" s="120"/>
      <c r="D5" s="120"/>
      <c r="E5" s="120"/>
      <c r="F5" s="120"/>
      <c r="G5" s="117">
        <f ca="1">AN1</f>
        <v>322.64</v>
      </c>
      <c r="H5" s="117"/>
      <c r="I5" s="118"/>
      <c r="J5" s="22"/>
      <c r="K5" s="21"/>
      <c r="L5" s="119" t="str">
        <f ca="1">AJ2&amp;AK2&amp;AL2&amp;AM2</f>
        <v>0.01×61＝</v>
      </c>
      <c r="M5" s="120"/>
      <c r="N5" s="120"/>
      <c r="O5" s="120"/>
      <c r="P5" s="120"/>
      <c r="Q5" s="117">
        <f ca="1">AN2</f>
        <v>0.61</v>
      </c>
      <c r="R5" s="117"/>
      <c r="S5" s="118"/>
      <c r="T5" s="22"/>
      <c r="U5" s="21"/>
      <c r="V5" s="119" t="str">
        <f ca="1">AJ3&amp;AK3&amp;AL3&amp;AM3</f>
        <v>0.27×10＝</v>
      </c>
      <c r="W5" s="120"/>
      <c r="X5" s="120"/>
      <c r="Y5" s="120"/>
      <c r="Z5" s="120"/>
      <c r="AA5" s="117">
        <f ca="1">AN3</f>
        <v>2.7</v>
      </c>
      <c r="AB5" s="117"/>
      <c r="AC5" s="118"/>
      <c r="AD5" s="23"/>
      <c r="AG5" s="3" t="str">
        <f t="shared" ca="1" si="0"/>
        <v>D</v>
      </c>
      <c r="AH5" s="3"/>
      <c r="AI5" s="5" t="s">
        <v>7</v>
      </c>
      <c r="AJ5" s="6">
        <f t="shared" ca="1" si="1"/>
        <v>3.02</v>
      </c>
      <c r="AK5" s="6" t="str">
        <f t="shared" si="2"/>
        <v>×</v>
      </c>
      <c r="AL5" s="6">
        <f t="shared" ca="1" si="2"/>
        <v>92</v>
      </c>
      <c r="AM5" s="6" t="str">
        <f t="shared" si="2"/>
        <v>＝</v>
      </c>
      <c r="AN5" s="78">
        <f t="shared" ca="1" si="3"/>
        <v>277.84000000000003</v>
      </c>
      <c r="AO5" s="5"/>
      <c r="AP5" s="76">
        <f t="shared" ca="1" si="4"/>
        <v>0.01</v>
      </c>
      <c r="AQ5" s="77">
        <f t="shared" ca="1" si="5"/>
        <v>2</v>
      </c>
      <c r="AS5" s="5" t="s">
        <v>7</v>
      </c>
      <c r="AT5" s="6">
        <f t="shared" ca="1" si="6"/>
        <v>302</v>
      </c>
      <c r="AU5" s="6" t="s">
        <v>1</v>
      </c>
      <c r="AV5" s="6">
        <f t="shared" ca="1" si="7"/>
        <v>92</v>
      </c>
      <c r="AW5" s="6" t="s">
        <v>3</v>
      </c>
      <c r="AX5" s="6">
        <f t="shared" ca="1" si="8"/>
        <v>27784</v>
      </c>
      <c r="AY5" s="5"/>
      <c r="AZ5" s="6">
        <f t="shared" ca="1" si="9"/>
        <v>3</v>
      </c>
      <c r="BA5" s="7">
        <f t="shared" ca="1" si="9"/>
        <v>0</v>
      </c>
      <c r="BB5" s="8">
        <f t="shared" ca="1" si="10"/>
        <v>2</v>
      </c>
      <c r="BC5" s="5"/>
      <c r="BD5" s="6">
        <f t="shared" ca="1" si="11"/>
        <v>0</v>
      </c>
      <c r="BE5" s="7">
        <f t="shared" ca="1" si="11"/>
        <v>9</v>
      </c>
      <c r="BF5" s="8">
        <f t="shared" ca="1" si="12"/>
        <v>2</v>
      </c>
      <c r="BH5" s="6">
        <f t="shared" ca="1" si="13"/>
        <v>0</v>
      </c>
      <c r="BI5" s="6">
        <f t="shared" ca="1" si="14"/>
        <v>2</v>
      </c>
      <c r="BJ5" s="6">
        <f t="shared" ca="1" si="15"/>
        <v>7</v>
      </c>
      <c r="BK5" s="6">
        <f t="shared" ca="1" si="16"/>
        <v>7</v>
      </c>
      <c r="BL5" s="6">
        <f t="shared" ca="1" si="17"/>
        <v>8</v>
      </c>
      <c r="BM5" s="6">
        <f t="shared" ca="1" si="18"/>
        <v>4</v>
      </c>
      <c r="BO5" s="6">
        <f t="shared" ca="1" si="19"/>
        <v>3</v>
      </c>
      <c r="BP5" s="6">
        <f t="shared" ca="1" si="28"/>
        <v>0</v>
      </c>
      <c r="BQ5" s="6">
        <f t="shared" ca="1" si="20"/>
        <v>2</v>
      </c>
      <c r="BR5" s="5"/>
      <c r="BS5" s="6">
        <f t="shared" ca="1" si="21"/>
        <v>0</v>
      </c>
      <c r="BT5" s="6">
        <f t="shared" ca="1" si="29"/>
        <v>9</v>
      </c>
      <c r="BU5" s="6">
        <f t="shared" ca="1" si="22"/>
        <v>2</v>
      </c>
      <c r="CR5" s="10">
        <f t="shared" ca="1" si="23"/>
        <v>0.69211041923592154</v>
      </c>
      <c r="CS5" s="11">
        <f t="shared" ca="1" si="24"/>
        <v>12</v>
      </c>
      <c r="CT5" s="5"/>
      <c r="CU5" s="5">
        <v>5</v>
      </c>
      <c r="CV5" s="1">
        <v>5</v>
      </c>
      <c r="CW5" s="1">
        <v>0</v>
      </c>
      <c r="CX5" s="5"/>
      <c r="CY5" s="10">
        <f t="shared" ca="1" si="25"/>
        <v>5.676333212241147E-4</v>
      </c>
      <c r="CZ5" s="11">
        <f t="shared" ca="1" si="30"/>
        <v>117</v>
      </c>
      <c r="DA5" s="5"/>
      <c r="DB5" s="5">
        <v>5</v>
      </c>
      <c r="DC5" s="1">
        <v>1</v>
      </c>
      <c r="DD5" s="1">
        <v>5</v>
      </c>
      <c r="DF5" s="10">
        <f t="shared" ca="1" si="26"/>
        <v>0.84805898265555402</v>
      </c>
      <c r="DG5" s="11">
        <f t="shared" ca="1" si="27"/>
        <v>13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D</v>
      </c>
      <c r="AH6" s="3"/>
      <c r="AI6" s="5" t="s">
        <v>8</v>
      </c>
      <c r="AJ6" s="6">
        <f t="shared" ca="1" si="1"/>
        <v>7.29</v>
      </c>
      <c r="AK6" s="6" t="str">
        <f t="shared" si="2"/>
        <v>×</v>
      </c>
      <c r="AL6" s="6">
        <f t="shared" ca="1" si="2"/>
        <v>27</v>
      </c>
      <c r="AM6" s="6" t="str">
        <f t="shared" si="2"/>
        <v>＝</v>
      </c>
      <c r="AN6" s="78">
        <f t="shared" ca="1" si="3"/>
        <v>196.83</v>
      </c>
      <c r="AO6" s="5"/>
      <c r="AP6" s="76">
        <f t="shared" ca="1" si="4"/>
        <v>0.01</v>
      </c>
      <c r="AQ6" s="77">
        <f t="shared" ca="1" si="5"/>
        <v>2</v>
      </c>
      <c r="AS6" s="5" t="s">
        <v>8</v>
      </c>
      <c r="AT6" s="6">
        <f t="shared" ca="1" si="6"/>
        <v>729</v>
      </c>
      <c r="AU6" s="6" t="s">
        <v>1</v>
      </c>
      <c r="AV6" s="6">
        <f t="shared" ca="1" si="7"/>
        <v>27</v>
      </c>
      <c r="AW6" s="6" t="s">
        <v>3</v>
      </c>
      <c r="AX6" s="6">
        <f t="shared" ca="1" si="8"/>
        <v>19683</v>
      </c>
      <c r="AY6" s="5"/>
      <c r="AZ6" s="6">
        <f t="shared" ca="1" si="9"/>
        <v>7</v>
      </c>
      <c r="BA6" s="7">
        <f t="shared" ca="1" si="9"/>
        <v>2</v>
      </c>
      <c r="BB6" s="8">
        <f t="shared" ca="1" si="10"/>
        <v>9</v>
      </c>
      <c r="BC6" s="5"/>
      <c r="BD6" s="6">
        <f t="shared" ca="1" si="11"/>
        <v>0</v>
      </c>
      <c r="BE6" s="7">
        <f t="shared" ca="1" si="11"/>
        <v>2</v>
      </c>
      <c r="BF6" s="8">
        <f t="shared" ca="1" si="12"/>
        <v>7</v>
      </c>
      <c r="BH6" s="6">
        <f t="shared" ca="1" si="13"/>
        <v>0</v>
      </c>
      <c r="BI6" s="6">
        <f t="shared" ca="1" si="14"/>
        <v>1</v>
      </c>
      <c r="BJ6" s="6">
        <f t="shared" ca="1" si="15"/>
        <v>9</v>
      </c>
      <c r="BK6" s="6">
        <f t="shared" ca="1" si="16"/>
        <v>6</v>
      </c>
      <c r="BL6" s="6">
        <f t="shared" ca="1" si="17"/>
        <v>8</v>
      </c>
      <c r="BM6" s="6">
        <f t="shared" ca="1" si="18"/>
        <v>3</v>
      </c>
      <c r="BO6" s="6">
        <f t="shared" ca="1" si="19"/>
        <v>7</v>
      </c>
      <c r="BP6" s="6">
        <f t="shared" ca="1" si="28"/>
        <v>2</v>
      </c>
      <c r="BQ6" s="6">
        <f t="shared" ca="1" si="20"/>
        <v>9</v>
      </c>
      <c r="BR6" s="5"/>
      <c r="BS6" s="6">
        <f t="shared" ca="1" si="21"/>
        <v>0</v>
      </c>
      <c r="BT6" s="6">
        <f t="shared" ca="1" si="29"/>
        <v>2</v>
      </c>
      <c r="BU6" s="6">
        <f t="shared" ca="1" si="22"/>
        <v>7</v>
      </c>
      <c r="CR6" s="10">
        <f t="shared" ca="1" si="23"/>
        <v>0.45266669087048661</v>
      </c>
      <c r="CS6" s="11">
        <f t="shared" ca="1" si="24"/>
        <v>16</v>
      </c>
      <c r="CT6" s="5"/>
      <c r="CU6" s="5">
        <v>6</v>
      </c>
      <c r="CV6" s="1">
        <v>6</v>
      </c>
      <c r="CW6" s="1">
        <v>0</v>
      </c>
      <c r="CX6" s="5"/>
      <c r="CY6" s="10">
        <f t="shared" ca="1" si="25"/>
        <v>0.90739012735736935</v>
      </c>
      <c r="CZ6" s="11">
        <f t="shared" ca="1" si="30"/>
        <v>11</v>
      </c>
      <c r="DA6" s="5"/>
      <c r="DB6" s="5">
        <v>6</v>
      </c>
      <c r="DC6" s="1">
        <v>1</v>
      </c>
      <c r="DD6" s="1">
        <v>6</v>
      </c>
      <c r="DF6" s="10">
        <f t="shared" ca="1" si="26"/>
        <v>3.8568453709758255E-2</v>
      </c>
      <c r="DG6" s="11">
        <f t="shared" ca="1" si="27"/>
        <v>88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108"/>
      <c r="E7" s="109">
        <f ca="1">$AZ1</f>
        <v>8</v>
      </c>
      <c r="F7" s="109" t="str">
        <f ca="1">IF(AQ1=2,".",)</f>
        <v>.</v>
      </c>
      <c r="G7" s="109">
        <f ca="1">$BA1</f>
        <v>7</v>
      </c>
      <c r="H7" s="109">
        <f ca="1">IF(AQ1=1,".",)</f>
        <v>0</v>
      </c>
      <c r="I7" s="109">
        <f ca="1">$BB1</f>
        <v>2</v>
      </c>
      <c r="J7" s="23"/>
      <c r="K7" s="26"/>
      <c r="L7" s="27"/>
      <c r="M7" s="27"/>
      <c r="N7" s="108"/>
      <c r="O7" s="109">
        <f ca="1">$AZ2</f>
        <v>0</v>
      </c>
      <c r="P7" s="109" t="str">
        <f ca="1">IF(AQ2=2,".",)</f>
        <v>.</v>
      </c>
      <c r="Q7" s="109">
        <f ca="1">$BA2</f>
        <v>0</v>
      </c>
      <c r="R7" s="109">
        <f ca="1">IF(AQ2=1,".",)</f>
        <v>0</v>
      </c>
      <c r="S7" s="109">
        <f ca="1">$BB2</f>
        <v>1</v>
      </c>
      <c r="T7" s="23"/>
      <c r="U7" s="26"/>
      <c r="V7" s="27"/>
      <c r="W7" s="27"/>
      <c r="X7" s="108"/>
      <c r="Y7" s="109">
        <f ca="1">$AZ3</f>
        <v>0</v>
      </c>
      <c r="Z7" s="109" t="str">
        <f ca="1">IF(AQ3=2,".",)</f>
        <v>.</v>
      </c>
      <c r="AA7" s="109">
        <f ca="1">$BA3</f>
        <v>2</v>
      </c>
      <c r="AB7" s="109">
        <f ca="1">IF(AQ3=1,".",)</f>
        <v>0</v>
      </c>
      <c r="AC7" s="109">
        <f ca="1">$BB3</f>
        <v>7</v>
      </c>
      <c r="AD7" s="23"/>
      <c r="AG7" s="3" t="str">
        <f t="shared" ca="1" si="0"/>
        <v>D</v>
      </c>
      <c r="AH7" s="3"/>
      <c r="AI7" s="5" t="s">
        <v>9</v>
      </c>
      <c r="AJ7" s="6">
        <f t="shared" ca="1" si="1"/>
        <v>0.26</v>
      </c>
      <c r="AK7" s="6" t="str">
        <f t="shared" si="2"/>
        <v>×</v>
      </c>
      <c r="AL7" s="6">
        <f t="shared" ca="1" si="2"/>
        <v>34</v>
      </c>
      <c r="AM7" s="6" t="str">
        <f t="shared" si="2"/>
        <v>＝</v>
      </c>
      <c r="AN7" s="78">
        <f t="shared" ca="1" si="3"/>
        <v>8.84</v>
      </c>
      <c r="AO7" s="5"/>
      <c r="AP7" s="76">
        <f t="shared" ca="1" si="4"/>
        <v>0.01</v>
      </c>
      <c r="AQ7" s="77">
        <f t="shared" ca="1" si="5"/>
        <v>2</v>
      </c>
      <c r="AS7" s="5" t="s">
        <v>9</v>
      </c>
      <c r="AT7" s="6">
        <f t="shared" ca="1" si="6"/>
        <v>26</v>
      </c>
      <c r="AU7" s="6" t="s">
        <v>1</v>
      </c>
      <c r="AV7" s="6">
        <f t="shared" ca="1" si="7"/>
        <v>34</v>
      </c>
      <c r="AW7" s="6" t="s">
        <v>3</v>
      </c>
      <c r="AX7" s="6">
        <f t="shared" ca="1" si="8"/>
        <v>884</v>
      </c>
      <c r="AY7" s="5"/>
      <c r="AZ7" s="6">
        <f t="shared" ca="1" si="9"/>
        <v>0</v>
      </c>
      <c r="BA7" s="7">
        <f t="shared" ca="1" si="9"/>
        <v>2</v>
      </c>
      <c r="BB7" s="8">
        <f t="shared" ca="1" si="10"/>
        <v>6</v>
      </c>
      <c r="BC7" s="5"/>
      <c r="BD7" s="6">
        <f t="shared" ca="1" si="11"/>
        <v>0</v>
      </c>
      <c r="BE7" s="7">
        <f t="shared" ca="1" si="11"/>
        <v>3</v>
      </c>
      <c r="BF7" s="8">
        <f t="shared" ca="1" si="12"/>
        <v>4</v>
      </c>
      <c r="BH7" s="6">
        <f t="shared" ca="1" si="13"/>
        <v>0</v>
      </c>
      <c r="BI7" s="6">
        <f t="shared" ca="1" si="14"/>
        <v>0</v>
      </c>
      <c r="BJ7" s="6">
        <f t="shared" ca="1" si="15"/>
        <v>0</v>
      </c>
      <c r="BK7" s="6">
        <f t="shared" ca="1" si="16"/>
        <v>8</v>
      </c>
      <c r="BL7" s="6">
        <f t="shared" ca="1" si="17"/>
        <v>8</v>
      </c>
      <c r="BM7" s="6">
        <f t="shared" ca="1" si="18"/>
        <v>4</v>
      </c>
      <c r="BO7" s="6">
        <f t="shared" ca="1" si="19"/>
        <v>0</v>
      </c>
      <c r="BP7" s="6">
        <f t="shared" ca="1" si="28"/>
        <v>2</v>
      </c>
      <c r="BQ7" s="6">
        <f t="shared" ca="1" si="20"/>
        <v>6</v>
      </c>
      <c r="BR7" s="5"/>
      <c r="BS7" s="6">
        <f t="shared" ca="1" si="21"/>
        <v>0</v>
      </c>
      <c r="BT7" s="6">
        <f t="shared" ca="1" si="29"/>
        <v>3</v>
      </c>
      <c r="BU7" s="6">
        <f t="shared" ca="1" si="22"/>
        <v>4</v>
      </c>
      <c r="CR7" s="10">
        <f t="shared" ca="1" si="23"/>
        <v>0.24249122405219103</v>
      </c>
      <c r="CS7" s="11">
        <f t="shared" ca="1" si="24"/>
        <v>22</v>
      </c>
      <c r="CT7" s="5"/>
      <c r="CU7" s="5">
        <v>7</v>
      </c>
      <c r="CV7" s="1">
        <v>7</v>
      </c>
      <c r="CW7" s="1">
        <v>0</v>
      </c>
      <c r="CX7" s="5"/>
      <c r="CY7" s="10">
        <f t="shared" ca="1" si="25"/>
        <v>0.89931411437971676</v>
      </c>
      <c r="CZ7" s="11">
        <f t="shared" ca="1" si="30"/>
        <v>12</v>
      </c>
      <c r="DA7" s="5"/>
      <c r="DB7" s="5">
        <v>7</v>
      </c>
      <c r="DC7" s="1">
        <v>1</v>
      </c>
      <c r="DD7" s="1">
        <v>7</v>
      </c>
      <c r="DF7" s="10">
        <f t="shared" ca="1" si="26"/>
        <v>0.46248753765065664</v>
      </c>
      <c r="DG7" s="11">
        <f t="shared" ca="1" si="27"/>
        <v>55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0"/>
      <c r="C8" s="30"/>
      <c r="D8" s="110" t="s">
        <v>1</v>
      </c>
      <c r="E8" s="109"/>
      <c r="F8" s="109"/>
      <c r="G8" s="109">
        <f ca="1">$BE1</f>
        <v>3</v>
      </c>
      <c r="H8" s="109"/>
      <c r="I8" s="109">
        <f ca="1">$BF1</f>
        <v>7</v>
      </c>
      <c r="J8" s="23"/>
      <c r="K8" s="26"/>
      <c r="L8" s="30"/>
      <c r="M8" s="30"/>
      <c r="N8" s="110" t="s">
        <v>1</v>
      </c>
      <c r="O8" s="109"/>
      <c r="P8" s="109"/>
      <c r="Q8" s="109">
        <f ca="1">$BE2</f>
        <v>6</v>
      </c>
      <c r="R8" s="109"/>
      <c r="S8" s="109">
        <f ca="1">$BF2</f>
        <v>1</v>
      </c>
      <c r="T8" s="23"/>
      <c r="U8" s="26"/>
      <c r="V8" s="30"/>
      <c r="W8" s="30"/>
      <c r="X8" s="110" t="s">
        <v>1</v>
      </c>
      <c r="Y8" s="109"/>
      <c r="Z8" s="109"/>
      <c r="AA8" s="109">
        <f ca="1">$BE3</f>
        <v>1</v>
      </c>
      <c r="AB8" s="109"/>
      <c r="AC8" s="109">
        <f ca="1">$BF3</f>
        <v>0</v>
      </c>
      <c r="AD8" s="23"/>
      <c r="AG8" s="3" t="str">
        <f t="shared" ca="1" si="0"/>
        <v>D</v>
      </c>
      <c r="AH8" s="3"/>
      <c r="AI8" s="5" t="s">
        <v>10</v>
      </c>
      <c r="AJ8" s="6">
        <f t="shared" ca="1" si="1"/>
        <v>1.17</v>
      </c>
      <c r="AK8" s="6" t="str">
        <f t="shared" si="2"/>
        <v>×</v>
      </c>
      <c r="AL8" s="6">
        <f t="shared" ca="1" si="2"/>
        <v>82</v>
      </c>
      <c r="AM8" s="6" t="str">
        <f t="shared" si="2"/>
        <v>＝</v>
      </c>
      <c r="AN8" s="78">
        <f t="shared" ca="1" si="3"/>
        <v>95.94</v>
      </c>
      <c r="AO8" s="5"/>
      <c r="AP8" s="76">
        <f t="shared" ca="1" si="4"/>
        <v>0.01</v>
      </c>
      <c r="AQ8" s="77">
        <f t="shared" ca="1" si="5"/>
        <v>2</v>
      </c>
      <c r="AS8" s="5" t="s">
        <v>10</v>
      </c>
      <c r="AT8" s="6">
        <f t="shared" ca="1" si="6"/>
        <v>117</v>
      </c>
      <c r="AU8" s="6" t="s">
        <v>1</v>
      </c>
      <c r="AV8" s="6">
        <f t="shared" ca="1" si="7"/>
        <v>82</v>
      </c>
      <c r="AW8" s="6" t="s">
        <v>3</v>
      </c>
      <c r="AX8" s="6">
        <f t="shared" ca="1" si="8"/>
        <v>9594</v>
      </c>
      <c r="AY8" s="5"/>
      <c r="AZ8" s="6">
        <f t="shared" ca="1" si="9"/>
        <v>1</v>
      </c>
      <c r="BA8" s="7">
        <f t="shared" ca="1" si="9"/>
        <v>1</v>
      </c>
      <c r="BB8" s="8">
        <f t="shared" ca="1" si="10"/>
        <v>7</v>
      </c>
      <c r="BC8" s="5"/>
      <c r="BD8" s="6">
        <f t="shared" ca="1" si="11"/>
        <v>0</v>
      </c>
      <c r="BE8" s="7">
        <f t="shared" ca="1" si="11"/>
        <v>8</v>
      </c>
      <c r="BF8" s="8">
        <f t="shared" ca="1" si="12"/>
        <v>2</v>
      </c>
      <c r="BH8" s="6">
        <f t="shared" ca="1" si="13"/>
        <v>0</v>
      </c>
      <c r="BI8" s="6">
        <f t="shared" ca="1" si="14"/>
        <v>0</v>
      </c>
      <c r="BJ8" s="6">
        <f t="shared" ca="1" si="15"/>
        <v>9</v>
      </c>
      <c r="BK8" s="6">
        <f t="shared" ca="1" si="16"/>
        <v>5</v>
      </c>
      <c r="BL8" s="6">
        <f t="shared" ca="1" si="17"/>
        <v>9</v>
      </c>
      <c r="BM8" s="6">
        <f t="shared" ca="1" si="18"/>
        <v>4</v>
      </c>
      <c r="BO8" s="6">
        <f t="shared" ca="1" si="19"/>
        <v>1</v>
      </c>
      <c r="BP8" s="6">
        <f t="shared" ca="1" si="28"/>
        <v>1</v>
      </c>
      <c r="BQ8" s="6">
        <f t="shared" ca="1" si="20"/>
        <v>7</v>
      </c>
      <c r="BR8" s="5"/>
      <c r="BS8" s="6">
        <f t="shared" ca="1" si="21"/>
        <v>0</v>
      </c>
      <c r="BT8" s="6">
        <f t="shared" ca="1" si="29"/>
        <v>8</v>
      </c>
      <c r="BU8" s="6">
        <f t="shared" ca="1" si="22"/>
        <v>2</v>
      </c>
      <c r="CR8" s="10">
        <f t="shared" ca="1" si="23"/>
        <v>0.73304993801108376</v>
      </c>
      <c r="CS8" s="11">
        <f t="shared" ca="1" si="24"/>
        <v>10</v>
      </c>
      <c r="CT8" s="5"/>
      <c r="CU8" s="5">
        <v>8</v>
      </c>
      <c r="CV8" s="1">
        <v>8</v>
      </c>
      <c r="CW8" s="1">
        <v>0</v>
      </c>
      <c r="CX8" s="5"/>
      <c r="CY8" s="10">
        <f t="shared" ca="1" si="25"/>
        <v>0.93177854512838165</v>
      </c>
      <c r="CZ8" s="11">
        <f t="shared" ca="1" si="30"/>
        <v>8</v>
      </c>
      <c r="DA8" s="5"/>
      <c r="DB8" s="5">
        <v>8</v>
      </c>
      <c r="DC8" s="1">
        <v>1</v>
      </c>
      <c r="DD8" s="1">
        <v>8</v>
      </c>
      <c r="DF8" s="10">
        <f t="shared" ca="1" si="26"/>
        <v>0.33851360829296306</v>
      </c>
      <c r="DG8" s="11">
        <f t="shared" ca="1" si="27"/>
        <v>63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26"/>
      <c r="B9" s="38"/>
      <c r="C9" s="38"/>
      <c r="D9" s="109"/>
      <c r="E9" s="109"/>
      <c r="F9" s="109"/>
      <c r="G9" s="109"/>
      <c r="H9" s="109"/>
      <c r="I9" s="109"/>
      <c r="J9" s="23"/>
      <c r="K9" s="26"/>
      <c r="L9" s="38"/>
      <c r="M9" s="38"/>
      <c r="N9" s="109"/>
      <c r="O9" s="109"/>
      <c r="P9" s="109"/>
      <c r="Q9" s="109"/>
      <c r="R9" s="109"/>
      <c r="S9" s="109"/>
      <c r="T9" s="23"/>
      <c r="U9" s="26"/>
      <c r="V9" s="38"/>
      <c r="W9" s="38"/>
      <c r="X9" s="109"/>
      <c r="Y9" s="109"/>
      <c r="Z9" s="109"/>
      <c r="AA9" s="109"/>
      <c r="AB9" s="109"/>
      <c r="AC9" s="109"/>
      <c r="AD9" s="23"/>
      <c r="AG9" s="3" t="str">
        <f t="shared" ca="1" si="0"/>
        <v>D</v>
      </c>
      <c r="AH9" s="3"/>
      <c r="AI9" s="5" t="s">
        <v>11</v>
      </c>
      <c r="AJ9" s="6">
        <f t="shared" ca="1" si="1"/>
        <v>5.86</v>
      </c>
      <c r="AK9" s="6" t="str">
        <f t="shared" si="2"/>
        <v>×</v>
      </c>
      <c r="AL9" s="6">
        <f t="shared" ca="1" si="2"/>
        <v>78</v>
      </c>
      <c r="AM9" s="6" t="str">
        <f t="shared" si="2"/>
        <v>＝</v>
      </c>
      <c r="AN9" s="78">
        <f t="shared" ca="1" si="3"/>
        <v>457.08</v>
      </c>
      <c r="AO9" s="5"/>
      <c r="AP9" s="76">
        <f t="shared" ca="1" si="4"/>
        <v>0.01</v>
      </c>
      <c r="AQ9" s="77">
        <f t="shared" ca="1" si="5"/>
        <v>2</v>
      </c>
      <c r="AS9" s="5" t="s">
        <v>11</v>
      </c>
      <c r="AT9" s="6">
        <f t="shared" ca="1" si="6"/>
        <v>586</v>
      </c>
      <c r="AU9" s="6" t="s">
        <v>1</v>
      </c>
      <c r="AV9" s="6">
        <f t="shared" ca="1" si="7"/>
        <v>78</v>
      </c>
      <c r="AW9" s="6" t="s">
        <v>3</v>
      </c>
      <c r="AX9" s="6">
        <f t="shared" ca="1" si="8"/>
        <v>45708</v>
      </c>
      <c r="AY9" s="5"/>
      <c r="AZ9" s="6">
        <f t="shared" ca="1" si="9"/>
        <v>5</v>
      </c>
      <c r="BA9" s="7">
        <f t="shared" ca="1" si="9"/>
        <v>8</v>
      </c>
      <c r="BB9" s="8">
        <f t="shared" ca="1" si="10"/>
        <v>6</v>
      </c>
      <c r="BC9" s="5"/>
      <c r="BD9" s="6">
        <f t="shared" ca="1" si="11"/>
        <v>0</v>
      </c>
      <c r="BE9" s="7">
        <f t="shared" ca="1" si="11"/>
        <v>7</v>
      </c>
      <c r="BF9" s="8">
        <f t="shared" ca="1" si="12"/>
        <v>8</v>
      </c>
      <c r="BH9" s="6">
        <f t="shared" ca="1" si="13"/>
        <v>0</v>
      </c>
      <c r="BI9" s="6">
        <f t="shared" ca="1" si="14"/>
        <v>4</v>
      </c>
      <c r="BJ9" s="6">
        <f t="shared" ca="1" si="15"/>
        <v>5</v>
      </c>
      <c r="BK9" s="6">
        <f t="shared" ca="1" si="16"/>
        <v>7</v>
      </c>
      <c r="BL9" s="6">
        <f t="shared" ca="1" si="17"/>
        <v>0</v>
      </c>
      <c r="BM9" s="6">
        <f t="shared" ca="1" si="18"/>
        <v>8</v>
      </c>
      <c r="BO9" s="6">
        <f t="shared" ca="1" si="19"/>
        <v>5</v>
      </c>
      <c r="BP9" s="6">
        <f t="shared" ca="1" si="28"/>
        <v>8</v>
      </c>
      <c r="BQ9" s="6">
        <f t="shared" ca="1" si="20"/>
        <v>6</v>
      </c>
      <c r="BR9" s="5"/>
      <c r="BS9" s="6">
        <f t="shared" ca="1" si="21"/>
        <v>0</v>
      </c>
      <c r="BT9" s="6">
        <f t="shared" ca="1" si="29"/>
        <v>7</v>
      </c>
      <c r="BU9" s="6">
        <f t="shared" ca="1" si="22"/>
        <v>8</v>
      </c>
      <c r="CR9" s="10">
        <f t="shared" ca="1" si="23"/>
        <v>0.86384765775207362</v>
      </c>
      <c r="CS9" s="11">
        <f t="shared" ca="1" si="24"/>
        <v>5</v>
      </c>
      <c r="CT9" s="5"/>
      <c r="CU9" s="5">
        <v>9</v>
      </c>
      <c r="CV9" s="1">
        <v>9</v>
      </c>
      <c r="CW9" s="1">
        <v>0</v>
      </c>
      <c r="CX9" s="5"/>
      <c r="CY9" s="10">
        <f t="shared" ca="1" si="25"/>
        <v>0.40017004315670213</v>
      </c>
      <c r="CZ9" s="11">
        <f t="shared" ca="1" si="30"/>
        <v>70</v>
      </c>
      <c r="DA9" s="5"/>
      <c r="DB9" s="5">
        <v>9</v>
      </c>
      <c r="DC9" s="1">
        <v>1</v>
      </c>
      <c r="DD9" s="1">
        <v>9</v>
      </c>
      <c r="DF9" s="10">
        <f t="shared" ca="1" si="26"/>
        <v>0.42859144508286007</v>
      </c>
      <c r="DG9" s="11">
        <f t="shared" ca="1" si="27"/>
        <v>59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26"/>
      <c r="B10" s="38"/>
      <c r="C10" s="38"/>
      <c r="D10" s="38"/>
      <c r="E10" s="38"/>
      <c r="F10" s="38"/>
      <c r="G10" s="38"/>
      <c r="H10" s="38"/>
      <c r="I10" s="38"/>
      <c r="J10" s="23"/>
      <c r="K10" s="26"/>
      <c r="L10" s="38"/>
      <c r="M10" s="38"/>
      <c r="N10" s="38"/>
      <c r="O10" s="38"/>
      <c r="P10" s="38"/>
      <c r="Q10" s="38"/>
      <c r="R10" s="38"/>
      <c r="S10" s="38"/>
      <c r="T10" s="23"/>
      <c r="U10" s="26"/>
      <c r="V10" s="38"/>
      <c r="W10" s="38"/>
      <c r="X10" s="38"/>
      <c r="Y10" s="38"/>
      <c r="Z10" s="38"/>
      <c r="AA10" s="38"/>
      <c r="AB10" s="38"/>
      <c r="AC10" s="38"/>
      <c r="AD10" s="23"/>
      <c r="BB10" s="39" t="s">
        <v>40</v>
      </c>
      <c r="BF10" s="39" t="s">
        <v>40</v>
      </c>
      <c r="CR10" s="10">
        <f t="shared" ca="1" si="23"/>
        <v>0.15558234658363213</v>
      </c>
      <c r="CS10" s="11">
        <f t="shared" ca="1" si="24"/>
        <v>23</v>
      </c>
      <c r="CT10" s="5"/>
      <c r="CU10" s="5">
        <v>10</v>
      </c>
      <c r="CV10" s="1">
        <v>1</v>
      </c>
      <c r="CW10" s="1">
        <v>0</v>
      </c>
      <c r="CX10" s="5"/>
      <c r="CY10" s="10">
        <f t="shared" ca="1" si="25"/>
        <v>0.11063913113773383</v>
      </c>
      <c r="CZ10" s="11">
        <f t="shared" ca="1" si="30"/>
        <v>102</v>
      </c>
      <c r="DA10" s="5"/>
      <c r="DB10" s="5">
        <v>10</v>
      </c>
      <c r="DC10" s="1">
        <v>2</v>
      </c>
      <c r="DD10" s="1">
        <v>1</v>
      </c>
      <c r="DF10" s="10">
        <f t="shared" ca="1" si="26"/>
        <v>8.5261994905790783E-2</v>
      </c>
      <c r="DG10" s="11">
        <f t="shared" ca="1" si="27"/>
        <v>80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26"/>
      <c r="B11" s="38"/>
      <c r="C11" s="38"/>
      <c r="D11" s="38"/>
      <c r="E11" s="38"/>
      <c r="F11" s="38"/>
      <c r="G11" s="38"/>
      <c r="H11" s="38"/>
      <c r="I11" s="38"/>
      <c r="J11" s="23"/>
      <c r="K11" s="26"/>
      <c r="L11" s="38"/>
      <c r="M11" s="38"/>
      <c r="N11" s="38"/>
      <c r="O11" s="38"/>
      <c r="P11" s="38"/>
      <c r="Q11" s="38"/>
      <c r="R11" s="38"/>
      <c r="S11" s="38"/>
      <c r="T11" s="23"/>
      <c r="U11" s="26"/>
      <c r="V11" s="38"/>
      <c r="W11" s="38"/>
      <c r="X11" s="38"/>
      <c r="Y11" s="38"/>
      <c r="Z11" s="38"/>
      <c r="AA11" s="38"/>
      <c r="AB11" s="38"/>
      <c r="AC11" s="38"/>
      <c r="AD11" s="23"/>
      <c r="AN11" s="2">
        <f ca="1">INT(MOD(SIGN(AN1)*AN1/0.01,10))</f>
        <v>3</v>
      </c>
      <c r="CR11" s="10">
        <f t="shared" ca="1" si="23"/>
        <v>0.42770517307372569</v>
      </c>
      <c r="CS11" s="11">
        <f t="shared" ca="1" si="24"/>
        <v>18</v>
      </c>
      <c r="CT11" s="5"/>
      <c r="CU11" s="5">
        <v>11</v>
      </c>
      <c r="CV11" s="1">
        <v>2</v>
      </c>
      <c r="CW11" s="1">
        <v>0</v>
      </c>
      <c r="CX11" s="5"/>
      <c r="CY11" s="10">
        <f t="shared" ca="1" si="25"/>
        <v>0.84760972684352165</v>
      </c>
      <c r="CZ11" s="11">
        <f t="shared" ca="1" si="30"/>
        <v>21</v>
      </c>
      <c r="DA11" s="5"/>
      <c r="DB11" s="5">
        <v>11</v>
      </c>
      <c r="DC11" s="1">
        <v>2</v>
      </c>
      <c r="DD11" s="1">
        <v>2</v>
      </c>
      <c r="DF11" s="10">
        <f t="shared" ca="1" si="26"/>
        <v>0.31586926009796512</v>
      </c>
      <c r="DG11" s="11">
        <f t="shared" ca="1" si="27"/>
        <v>64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38"/>
      <c r="C12" s="38"/>
      <c r="D12" s="38"/>
      <c r="E12" s="38"/>
      <c r="F12" s="38"/>
      <c r="G12" s="38"/>
      <c r="H12" s="38"/>
      <c r="I12" s="38"/>
      <c r="J12" s="23"/>
      <c r="K12" s="26"/>
      <c r="L12" s="38"/>
      <c r="M12" s="38"/>
      <c r="N12" s="38"/>
      <c r="O12" s="38"/>
      <c r="P12" s="38"/>
      <c r="Q12" s="38"/>
      <c r="R12" s="38"/>
      <c r="S12" s="38"/>
      <c r="T12" s="23"/>
      <c r="U12" s="26"/>
      <c r="V12" s="38"/>
      <c r="W12" s="38"/>
      <c r="X12" s="38"/>
      <c r="Y12" s="38"/>
      <c r="Z12" s="38"/>
      <c r="AA12" s="38"/>
      <c r="AB12" s="38"/>
      <c r="AC12" s="38"/>
      <c r="AD12" s="23"/>
      <c r="CR12" s="10">
        <f t="shared" ca="1" si="23"/>
        <v>0.74029163110065144</v>
      </c>
      <c r="CS12" s="11">
        <f t="shared" ca="1" si="24"/>
        <v>9</v>
      </c>
      <c r="CT12" s="5"/>
      <c r="CU12" s="5">
        <v>12</v>
      </c>
      <c r="CV12" s="1">
        <v>3</v>
      </c>
      <c r="CW12" s="1">
        <v>0</v>
      </c>
      <c r="CX12" s="5"/>
      <c r="CY12" s="10">
        <f t="shared" ca="1" si="25"/>
        <v>0.74052228487136107</v>
      </c>
      <c r="CZ12" s="11">
        <f t="shared" ca="1" si="30"/>
        <v>29</v>
      </c>
      <c r="DA12" s="5"/>
      <c r="DB12" s="5">
        <v>12</v>
      </c>
      <c r="DC12" s="1">
        <v>2</v>
      </c>
      <c r="DD12" s="1">
        <v>3</v>
      </c>
      <c r="DF12" s="10">
        <f t="shared" ca="1" si="26"/>
        <v>0.21609428121938612</v>
      </c>
      <c r="DG12" s="11">
        <f t="shared" ca="1" si="27"/>
        <v>72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0"/>
      <c r="B13" s="41"/>
      <c r="C13" s="41"/>
      <c r="D13" s="41"/>
      <c r="E13" s="41"/>
      <c r="F13" s="41"/>
      <c r="G13" s="41"/>
      <c r="H13" s="41"/>
      <c r="I13" s="41"/>
      <c r="J13" s="42"/>
      <c r="K13" s="40"/>
      <c r="L13" s="41"/>
      <c r="M13" s="41"/>
      <c r="N13" s="41"/>
      <c r="O13" s="41"/>
      <c r="P13" s="41"/>
      <c r="Q13" s="41"/>
      <c r="R13" s="41"/>
      <c r="S13" s="41"/>
      <c r="T13" s="42"/>
      <c r="U13" s="40"/>
      <c r="V13" s="41"/>
      <c r="W13" s="43"/>
      <c r="X13" s="43"/>
      <c r="Y13" s="43"/>
      <c r="Z13" s="43"/>
      <c r="AA13" s="43"/>
      <c r="AB13" s="43"/>
      <c r="AC13" s="43"/>
      <c r="AD13" s="44"/>
      <c r="CR13" s="10">
        <f t="shared" ca="1" si="23"/>
        <v>0.71161077415521679</v>
      </c>
      <c r="CS13" s="11">
        <f t="shared" ca="1" si="24"/>
        <v>11</v>
      </c>
      <c r="CT13" s="5"/>
      <c r="CU13" s="5">
        <v>13</v>
      </c>
      <c r="CV13" s="1">
        <v>4</v>
      </c>
      <c r="CW13" s="1">
        <v>0</v>
      </c>
      <c r="CX13" s="5"/>
      <c r="CY13" s="10">
        <f t="shared" ca="1" si="25"/>
        <v>0.51682933644703333</v>
      </c>
      <c r="CZ13" s="11">
        <f t="shared" ca="1" si="30"/>
        <v>55</v>
      </c>
      <c r="DA13" s="5"/>
      <c r="DB13" s="5">
        <v>13</v>
      </c>
      <c r="DC13" s="1">
        <v>2</v>
      </c>
      <c r="DD13" s="1">
        <v>4</v>
      </c>
      <c r="DF13" s="10">
        <f t="shared" ca="1" si="26"/>
        <v>0.46511443923320284</v>
      </c>
      <c r="DG13" s="11">
        <f t="shared" ca="1" si="27"/>
        <v>54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D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D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D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>
        <f t="shared" ca="1" si="23"/>
        <v>0.98281895780998285</v>
      </c>
      <c r="CS14" s="11">
        <f t="shared" ca="1" si="24"/>
        <v>2</v>
      </c>
      <c r="CT14" s="5"/>
      <c r="CU14" s="5">
        <v>14</v>
      </c>
      <c r="CV14" s="1">
        <v>5</v>
      </c>
      <c r="CW14" s="1">
        <v>0</v>
      </c>
      <c r="CX14" s="5"/>
      <c r="CY14" s="10">
        <f t="shared" ca="1" si="25"/>
        <v>0.50153858190205869</v>
      </c>
      <c r="CZ14" s="11">
        <f t="shared" ca="1" si="30"/>
        <v>61</v>
      </c>
      <c r="DA14" s="5"/>
      <c r="DB14" s="5">
        <v>14</v>
      </c>
      <c r="DC14" s="1">
        <v>2</v>
      </c>
      <c r="DD14" s="1">
        <v>5</v>
      </c>
      <c r="DF14" s="10">
        <f t="shared" ca="1" si="26"/>
        <v>0.66236501377535484</v>
      </c>
      <c r="DG14" s="11">
        <f t="shared" ca="1" si="27"/>
        <v>28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19" t="str">
        <f ca="1">AJ4&amp;AK4&amp;AL4&amp;AM4</f>
        <v>4.03×31＝</v>
      </c>
      <c r="C15" s="120"/>
      <c r="D15" s="120"/>
      <c r="E15" s="120"/>
      <c r="F15" s="120"/>
      <c r="G15" s="117">
        <f ca="1">AN4</f>
        <v>124.93</v>
      </c>
      <c r="H15" s="117"/>
      <c r="I15" s="118"/>
      <c r="J15" s="22"/>
      <c r="K15" s="21"/>
      <c r="L15" s="119" t="str">
        <f ca="1">AJ5&amp;AK5&amp;AL5&amp;AM5</f>
        <v>3.02×92＝</v>
      </c>
      <c r="M15" s="120"/>
      <c r="N15" s="120"/>
      <c r="O15" s="120"/>
      <c r="P15" s="120"/>
      <c r="Q15" s="117">
        <f ca="1">AN5</f>
        <v>277.84000000000003</v>
      </c>
      <c r="R15" s="117"/>
      <c r="S15" s="118"/>
      <c r="T15" s="22"/>
      <c r="U15" s="21"/>
      <c r="V15" s="119" t="str">
        <f ca="1">AJ6&amp;AK6&amp;AL6&amp;AM6</f>
        <v>7.29×27＝</v>
      </c>
      <c r="W15" s="120"/>
      <c r="X15" s="120"/>
      <c r="Y15" s="120"/>
      <c r="Z15" s="120"/>
      <c r="AA15" s="117">
        <f ca="1">AN6</f>
        <v>196.83</v>
      </c>
      <c r="AB15" s="117"/>
      <c r="AC15" s="118"/>
      <c r="AD15" s="23"/>
      <c r="AN15" s="80"/>
      <c r="AZ15" s="5"/>
      <c r="BA15" s="5"/>
      <c r="BB15" s="5"/>
      <c r="BC15" s="5"/>
      <c r="CR15" s="10">
        <f t="shared" ca="1" si="23"/>
        <v>0.80261284605145566</v>
      </c>
      <c r="CS15" s="11">
        <f t="shared" ca="1" si="24"/>
        <v>7</v>
      </c>
      <c r="CT15" s="5"/>
      <c r="CU15" s="5">
        <v>15</v>
      </c>
      <c r="CV15" s="1">
        <v>6</v>
      </c>
      <c r="CW15" s="1">
        <v>0</v>
      </c>
      <c r="CX15" s="5"/>
      <c r="CY15" s="10">
        <f t="shared" ca="1" si="25"/>
        <v>3.6118281007353925E-2</v>
      </c>
      <c r="CZ15" s="11">
        <f t="shared" ca="1" si="30"/>
        <v>112</v>
      </c>
      <c r="DA15" s="5"/>
      <c r="DB15" s="5">
        <v>15</v>
      </c>
      <c r="DC15" s="1">
        <v>2</v>
      </c>
      <c r="DD15" s="1">
        <v>6</v>
      </c>
      <c r="DF15" s="10">
        <f t="shared" ca="1" si="26"/>
        <v>0.29991761123796046</v>
      </c>
      <c r="DG15" s="11">
        <f t="shared" ca="1" si="27"/>
        <v>67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>
        <f t="shared" ca="1" si="23"/>
        <v>0.34548506583803518</v>
      </c>
      <c r="CS16" s="11">
        <f t="shared" ca="1" si="24"/>
        <v>20</v>
      </c>
      <c r="CT16" s="5"/>
      <c r="CU16" s="5">
        <v>16</v>
      </c>
      <c r="CV16" s="1">
        <v>7</v>
      </c>
      <c r="CW16" s="1">
        <v>0</v>
      </c>
      <c r="CX16" s="5"/>
      <c r="CY16" s="10">
        <f t="shared" ca="1" si="25"/>
        <v>0.45045664888786596</v>
      </c>
      <c r="CZ16" s="11">
        <f t="shared" ca="1" si="30"/>
        <v>66</v>
      </c>
      <c r="DA16" s="5"/>
      <c r="DB16" s="5">
        <v>16</v>
      </c>
      <c r="DC16" s="1">
        <v>2</v>
      </c>
      <c r="DD16" s="1">
        <v>7</v>
      </c>
      <c r="DF16" s="10">
        <f t="shared" ca="1" si="26"/>
        <v>0.82750172446579973</v>
      </c>
      <c r="DG16" s="11">
        <f t="shared" ca="1" si="27"/>
        <v>14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108"/>
      <c r="E17" s="109">
        <f ca="1">$AZ4</f>
        <v>4</v>
      </c>
      <c r="F17" s="109" t="str">
        <f ca="1">IF(AQ4=2,".",)</f>
        <v>.</v>
      </c>
      <c r="G17" s="109">
        <f ca="1">$BA4</f>
        <v>0</v>
      </c>
      <c r="H17" s="109">
        <f ca="1">IF(AQ4=1,".",)</f>
        <v>0</v>
      </c>
      <c r="I17" s="109">
        <f ca="1">$BB4</f>
        <v>3</v>
      </c>
      <c r="J17" s="23"/>
      <c r="K17" s="26"/>
      <c r="L17" s="27"/>
      <c r="M17" s="27"/>
      <c r="N17" s="108"/>
      <c r="O17" s="109">
        <f ca="1">$AZ5</f>
        <v>3</v>
      </c>
      <c r="P17" s="109" t="str">
        <f ca="1">IF(AQ5=2,".",)</f>
        <v>.</v>
      </c>
      <c r="Q17" s="109">
        <f ca="1">$BA5</f>
        <v>0</v>
      </c>
      <c r="R17" s="109">
        <f ca="1">IF(AQ5=1,".",)</f>
        <v>0</v>
      </c>
      <c r="S17" s="109">
        <f ca="1">$BB5</f>
        <v>2</v>
      </c>
      <c r="T17" s="23"/>
      <c r="U17" s="26"/>
      <c r="V17" s="27"/>
      <c r="W17" s="27"/>
      <c r="X17" s="108"/>
      <c r="Y17" s="109">
        <f ca="1">$AZ6</f>
        <v>7</v>
      </c>
      <c r="Z17" s="109" t="str">
        <f ca="1">IF(AQ6=2,".",)</f>
        <v>.</v>
      </c>
      <c r="AA17" s="109">
        <f ca="1">$BA6</f>
        <v>2</v>
      </c>
      <c r="AB17" s="109">
        <f ca="1">IF(AQ6=1,".",)</f>
        <v>0</v>
      </c>
      <c r="AC17" s="109">
        <f ca="1">$BB6</f>
        <v>9</v>
      </c>
      <c r="AD17" s="23"/>
      <c r="CR17" s="10">
        <f t="shared" ca="1" si="23"/>
        <v>1.4438546152523157E-2</v>
      </c>
      <c r="CS17" s="11">
        <f t="shared" ca="1" si="24"/>
        <v>27</v>
      </c>
      <c r="CT17" s="5"/>
      <c r="CU17" s="5">
        <v>17</v>
      </c>
      <c r="CV17" s="1">
        <v>8</v>
      </c>
      <c r="CW17" s="1">
        <v>0</v>
      </c>
      <c r="CX17" s="5"/>
      <c r="CY17" s="10">
        <f t="shared" ca="1" si="25"/>
        <v>0.36701570226473723</v>
      </c>
      <c r="CZ17" s="11">
        <f t="shared" ca="1" si="30"/>
        <v>72</v>
      </c>
      <c r="DA17" s="5"/>
      <c r="DB17" s="5">
        <v>17</v>
      </c>
      <c r="DC17" s="1">
        <v>2</v>
      </c>
      <c r="DD17" s="1">
        <v>8</v>
      </c>
      <c r="DF17" s="10">
        <f t="shared" ca="1" si="26"/>
        <v>9.460020407335834E-2</v>
      </c>
      <c r="DG17" s="11">
        <f t="shared" ca="1" si="27"/>
        <v>79</v>
      </c>
      <c r="DH17" s="5"/>
      <c r="DI17" s="5">
        <v>17</v>
      </c>
      <c r="DJ17" s="1">
        <v>2</v>
      </c>
      <c r="DK17" s="1">
        <v>6</v>
      </c>
    </row>
    <row r="18" spans="1:115" ht="45.95" customHeight="1" x14ac:dyDescent="0.25">
      <c r="A18" s="26"/>
      <c r="B18" s="30"/>
      <c r="C18" s="30"/>
      <c r="D18" s="110" t="s">
        <v>1</v>
      </c>
      <c r="E18" s="109"/>
      <c r="F18" s="109"/>
      <c r="G18" s="109">
        <f ca="1">$BE4</f>
        <v>3</v>
      </c>
      <c r="H18" s="109"/>
      <c r="I18" s="109">
        <f ca="1">$BF4</f>
        <v>1</v>
      </c>
      <c r="J18" s="23"/>
      <c r="K18" s="26"/>
      <c r="L18" s="30"/>
      <c r="M18" s="30"/>
      <c r="N18" s="110" t="s">
        <v>1</v>
      </c>
      <c r="O18" s="109"/>
      <c r="P18" s="109"/>
      <c r="Q18" s="109">
        <f ca="1">$BE5</f>
        <v>9</v>
      </c>
      <c r="R18" s="109"/>
      <c r="S18" s="109">
        <f ca="1">$BF5</f>
        <v>2</v>
      </c>
      <c r="T18" s="23"/>
      <c r="U18" s="26"/>
      <c r="V18" s="30"/>
      <c r="W18" s="30"/>
      <c r="X18" s="110" t="s">
        <v>1</v>
      </c>
      <c r="Y18" s="109"/>
      <c r="Z18" s="109"/>
      <c r="AA18" s="109">
        <f ca="1">$BE6</f>
        <v>2</v>
      </c>
      <c r="AB18" s="109"/>
      <c r="AC18" s="109">
        <f ca="1">$BF6</f>
        <v>7</v>
      </c>
      <c r="AD18" s="23"/>
      <c r="CR18" s="10">
        <f t="shared" ca="1" si="23"/>
        <v>0.31760898675750426</v>
      </c>
      <c r="CS18" s="11">
        <f t="shared" ca="1" si="24"/>
        <v>21</v>
      </c>
      <c r="CT18" s="5"/>
      <c r="CU18" s="5">
        <v>18</v>
      </c>
      <c r="CV18" s="1">
        <v>9</v>
      </c>
      <c r="CW18" s="1">
        <v>0</v>
      </c>
      <c r="CX18" s="5"/>
      <c r="CY18" s="10">
        <f t="shared" ca="1" si="25"/>
        <v>0.89535997013482371</v>
      </c>
      <c r="CZ18" s="11">
        <f t="shared" ca="1" si="30"/>
        <v>14</v>
      </c>
      <c r="DA18" s="5"/>
      <c r="DB18" s="5">
        <v>18</v>
      </c>
      <c r="DC18" s="1">
        <v>2</v>
      </c>
      <c r="DD18" s="1">
        <v>9</v>
      </c>
      <c r="DF18" s="10">
        <f t="shared" ca="1" si="26"/>
        <v>0.94309351027910382</v>
      </c>
      <c r="DG18" s="11">
        <f t="shared" ca="1" si="27"/>
        <v>6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26"/>
      <c r="B19" s="38"/>
      <c r="C19" s="38"/>
      <c r="D19" s="109"/>
      <c r="E19" s="109"/>
      <c r="F19" s="109"/>
      <c r="G19" s="109"/>
      <c r="H19" s="109"/>
      <c r="I19" s="109"/>
      <c r="J19" s="23"/>
      <c r="K19" s="26"/>
      <c r="L19" s="38"/>
      <c r="M19" s="38"/>
      <c r="N19" s="109"/>
      <c r="O19" s="109"/>
      <c r="P19" s="109"/>
      <c r="Q19" s="109"/>
      <c r="R19" s="109"/>
      <c r="S19" s="109"/>
      <c r="T19" s="23"/>
      <c r="U19" s="26"/>
      <c r="V19" s="38"/>
      <c r="W19" s="38"/>
      <c r="X19" s="109"/>
      <c r="Y19" s="109"/>
      <c r="Z19" s="109"/>
      <c r="AA19" s="109"/>
      <c r="AB19" s="109"/>
      <c r="AC19" s="109"/>
      <c r="AD19" s="23"/>
      <c r="AN19" s="80"/>
      <c r="CR19" s="10">
        <f t="shared" ca="1" si="23"/>
        <v>0.59869164749538306</v>
      </c>
      <c r="CS19" s="11">
        <f t="shared" ref="CS19:CS28" ca="1" si="31">RANK(CR19,$CR$1:$CR$106,)</f>
        <v>14</v>
      </c>
      <c r="CT19" s="5"/>
      <c r="CU19" s="5">
        <v>19</v>
      </c>
      <c r="CV19" s="1">
        <v>0</v>
      </c>
      <c r="CW19" s="1">
        <v>0</v>
      </c>
      <c r="CX19" s="5"/>
      <c r="CY19" s="10">
        <f t="shared" ca="1" si="25"/>
        <v>0.50934092563490374</v>
      </c>
      <c r="CZ19" s="11">
        <f t="shared" ca="1" si="30"/>
        <v>56</v>
      </c>
      <c r="DA19" s="5"/>
      <c r="DB19" s="5">
        <v>19</v>
      </c>
      <c r="DC19" s="1">
        <v>3</v>
      </c>
      <c r="DD19" s="1">
        <v>1</v>
      </c>
      <c r="DF19" s="10">
        <f t="shared" ca="1" si="26"/>
        <v>0.65899808242510993</v>
      </c>
      <c r="DG19" s="11">
        <f t="shared" ca="1" si="27"/>
        <v>29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26"/>
      <c r="B20" s="38"/>
      <c r="C20" s="38"/>
      <c r="D20" s="38"/>
      <c r="E20" s="38"/>
      <c r="F20" s="38"/>
      <c r="G20" s="38"/>
      <c r="H20" s="38"/>
      <c r="I20" s="38"/>
      <c r="J20" s="23"/>
      <c r="K20" s="26"/>
      <c r="L20" s="38"/>
      <c r="M20" s="38"/>
      <c r="N20" s="38"/>
      <c r="O20" s="38"/>
      <c r="P20" s="38"/>
      <c r="Q20" s="38"/>
      <c r="R20" s="38"/>
      <c r="S20" s="38"/>
      <c r="T20" s="23"/>
      <c r="U20" s="26"/>
      <c r="V20" s="38"/>
      <c r="W20" s="38"/>
      <c r="X20" s="38"/>
      <c r="Y20" s="38"/>
      <c r="Z20" s="38"/>
      <c r="AA20" s="38"/>
      <c r="AB20" s="38"/>
      <c r="AC20" s="38"/>
      <c r="AD20" s="23"/>
      <c r="CR20" s="10">
        <f t="shared" ca="1" si="23"/>
        <v>0.40034703855667952</v>
      </c>
      <c r="CS20" s="11">
        <f t="shared" ca="1" si="31"/>
        <v>19</v>
      </c>
      <c r="CT20" s="5"/>
      <c r="CU20" s="5">
        <v>20</v>
      </c>
      <c r="CV20" s="1">
        <v>0</v>
      </c>
      <c r="CW20" s="1">
        <v>0</v>
      </c>
      <c r="CX20" s="5"/>
      <c r="CY20" s="10">
        <f t="shared" ca="1" si="25"/>
        <v>0.9977914104772917</v>
      </c>
      <c r="CZ20" s="11">
        <f t="shared" ca="1" si="30"/>
        <v>1</v>
      </c>
      <c r="DA20" s="5"/>
      <c r="DB20" s="5">
        <v>20</v>
      </c>
      <c r="DC20" s="1">
        <v>3</v>
      </c>
      <c r="DD20" s="1">
        <v>2</v>
      </c>
      <c r="DF20" s="10">
        <f t="shared" ca="1" si="26"/>
        <v>4.0475792605358829E-2</v>
      </c>
      <c r="DG20" s="11">
        <f t="shared" ca="1" si="27"/>
        <v>87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26"/>
      <c r="B21" s="38"/>
      <c r="C21" s="38"/>
      <c r="D21" s="38"/>
      <c r="E21" s="38"/>
      <c r="F21" s="38"/>
      <c r="G21" s="38"/>
      <c r="H21" s="38"/>
      <c r="I21" s="38"/>
      <c r="J21" s="23"/>
      <c r="K21" s="26"/>
      <c r="L21" s="38"/>
      <c r="M21" s="38"/>
      <c r="N21" s="38"/>
      <c r="O21" s="38"/>
      <c r="P21" s="38"/>
      <c r="Q21" s="38"/>
      <c r="R21" s="38"/>
      <c r="S21" s="38"/>
      <c r="T21" s="23"/>
      <c r="U21" s="26"/>
      <c r="V21" s="38"/>
      <c r="W21" s="38"/>
      <c r="X21" s="38"/>
      <c r="Y21" s="38"/>
      <c r="Z21" s="38"/>
      <c r="AA21" s="38"/>
      <c r="AB21" s="38"/>
      <c r="AC21" s="38"/>
      <c r="AD21" s="23"/>
      <c r="CR21" s="10">
        <f t="shared" ca="1" si="23"/>
        <v>0.86329148630754315</v>
      </c>
      <c r="CS21" s="11">
        <f t="shared" ca="1" si="31"/>
        <v>6</v>
      </c>
      <c r="CT21" s="5"/>
      <c r="CU21" s="5">
        <v>21</v>
      </c>
      <c r="CV21" s="1">
        <v>0</v>
      </c>
      <c r="CW21" s="1">
        <v>0</v>
      </c>
      <c r="CX21" s="5"/>
      <c r="CY21" s="10">
        <f t="shared" ca="1" si="25"/>
        <v>0.2435286876427839</v>
      </c>
      <c r="CZ21" s="11">
        <f t="shared" ca="1" si="30"/>
        <v>90</v>
      </c>
      <c r="DA21" s="5"/>
      <c r="DB21" s="5">
        <v>21</v>
      </c>
      <c r="DC21" s="1">
        <v>3</v>
      </c>
      <c r="DD21" s="1">
        <v>3</v>
      </c>
      <c r="DF21" s="10">
        <f t="shared" ca="1" si="26"/>
        <v>0.30395754422841459</v>
      </c>
      <c r="DG21" s="11">
        <f t="shared" ca="1" si="27"/>
        <v>66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38"/>
      <c r="C22" s="38"/>
      <c r="D22" s="38"/>
      <c r="E22" s="38"/>
      <c r="F22" s="38"/>
      <c r="G22" s="38"/>
      <c r="H22" s="38"/>
      <c r="I22" s="38"/>
      <c r="J22" s="23"/>
      <c r="K22" s="26"/>
      <c r="L22" s="38"/>
      <c r="M22" s="38"/>
      <c r="N22" s="38"/>
      <c r="O22" s="38"/>
      <c r="P22" s="38"/>
      <c r="Q22" s="38"/>
      <c r="R22" s="38"/>
      <c r="S22" s="38"/>
      <c r="T22" s="23"/>
      <c r="U22" s="26"/>
      <c r="V22" s="38"/>
      <c r="W22" s="38"/>
      <c r="X22" s="38"/>
      <c r="Y22" s="38"/>
      <c r="Z22" s="38"/>
      <c r="AA22" s="38"/>
      <c r="AB22" s="38"/>
      <c r="AC22" s="38"/>
      <c r="AD22" s="23"/>
      <c r="CR22" s="10">
        <f t="shared" ca="1" si="23"/>
        <v>0.7784563359296488</v>
      </c>
      <c r="CS22" s="11">
        <f t="shared" ca="1" si="31"/>
        <v>8</v>
      </c>
      <c r="CT22" s="5"/>
      <c r="CU22" s="5">
        <v>22</v>
      </c>
      <c r="CV22" s="1">
        <v>0</v>
      </c>
      <c r="CW22" s="1">
        <v>0</v>
      </c>
      <c r="CX22" s="5"/>
      <c r="CY22" s="10">
        <f t="shared" ca="1" si="25"/>
        <v>0.59217933141061441</v>
      </c>
      <c r="CZ22" s="11">
        <f t="shared" ca="1" si="30"/>
        <v>45</v>
      </c>
      <c r="DA22" s="5"/>
      <c r="DB22" s="5">
        <v>22</v>
      </c>
      <c r="DC22" s="1">
        <v>3</v>
      </c>
      <c r="DD22" s="1">
        <v>4</v>
      </c>
      <c r="DF22" s="10">
        <f t="shared" ca="1" si="26"/>
        <v>0.59639912354872027</v>
      </c>
      <c r="DG22" s="11">
        <f t="shared" ca="1" si="27"/>
        <v>38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2"/>
      <c r="K23" s="40"/>
      <c r="L23" s="41"/>
      <c r="M23" s="41"/>
      <c r="N23" s="41"/>
      <c r="O23" s="41"/>
      <c r="P23" s="41"/>
      <c r="Q23" s="41"/>
      <c r="R23" s="41"/>
      <c r="S23" s="41"/>
      <c r="T23" s="42"/>
      <c r="U23" s="40"/>
      <c r="V23" s="41"/>
      <c r="W23" s="43"/>
      <c r="X23" s="43"/>
      <c r="Y23" s="43"/>
      <c r="Z23" s="43"/>
      <c r="AA23" s="43"/>
      <c r="AB23" s="43"/>
      <c r="AC23" s="43"/>
      <c r="AD23" s="44"/>
      <c r="CR23" s="10">
        <f t="shared" ca="1" si="23"/>
        <v>0.10431123579387869</v>
      </c>
      <c r="CS23" s="11">
        <f t="shared" ca="1" si="31"/>
        <v>24</v>
      </c>
      <c r="CT23" s="5"/>
      <c r="CU23" s="5">
        <v>23</v>
      </c>
      <c r="CV23" s="1">
        <v>0</v>
      </c>
      <c r="CW23" s="1">
        <v>0</v>
      </c>
      <c r="CX23" s="5"/>
      <c r="CY23" s="10">
        <f t="shared" ca="1" si="25"/>
        <v>0.87217615789857084</v>
      </c>
      <c r="CZ23" s="11">
        <f t="shared" ca="1" si="30"/>
        <v>19</v>
      </c>
      <c r="DA23" s="5"/>
      <c r="DB23" s="5">
        <v>23</v>
      </c>
      <c r="DC23" s="1">
        <v>3</v>
      </c>
      <c r="DD23" s="1">
        <v>5</v>
      </c>
      <c r="DF23" s="10">
        <f t="shared" ca="1" si="26"/>
        <v>0.4877906166239272</v>
      </c>
      <c r="DG23" s="11">
        <f t="shared" ca="1" si="27"/>
        <v>51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D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D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D</v>
      </c>
      <c r="V24" s="16"/>
      <c r="W24" s="18"/>
      <c r="X24" s="18"/>
      <c r="Y24" s="19"/>
      <c r="Z24" s="19"/>
      <c r="AA24" s="19"/>
      <c r="AB24" s="19"/>
      <c r="AC24" s="19"/>
      <c r="AD24" s="20"/>
      <c r="CR24" s="10">
        <f t="shared" ca="1" si="23"/>
        <v>0.88320293947906225</v>
      </c>
      <c r="CS24" s="11">
        <f t="shared" ca="1" si="31"/>
        <v>4</v>
      </c>
      <c r="CT24" s="5"/>
      <c r="CU24" s="5">
        <v>24</v>
      </c>
      <c r="CV24" s="1">
        <v>0</v>
      </c>
      <c r="CW24" s="1">
        <v>0</v>
      </c>
      <c r="CX24" s="5"/>
      <c r="CY24" s="10">
        <f t="shared" ca="1" si="25"/>
        <v>0.97504345630646383</v>
      </c>
      <c r="CZ24" s="11">
        <f t="shared" ca="1" si="30"/>
        <v>4</v>
      </c>
      <c r="DA24" s="5"/>
      <c r="DB24" s="5">
        <v>24</v>
      </c>
      <c r="DC24" s="1">
        <v>3</v>
      </c>
      <c r="DD24" s="1">
        <v>6</v>
      </c>
      <c r="DF24" s="10">
        <f t="shared" ca="1" si="26"/>
        <v>6.5002026859288575E-2</v>
      </c>
      <c r="DG24" s="11">
        <f t="shared" ca="1" si="27"/>
        <v>84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19" t="str">
        <f ca="1">AJ7&amp;AK7&amp;AL7&amp;AM7</f>
        <v>0.26×34＝</v>
      </c>
      <c r="C25" s="120"/>
      <c r="D25" s="120"/>
      <c r="E25" s="120"/>
      <c r="F25" s="120"/>
      <c r="G25" s="117">
        <f ca="1">AN7</f>
        <v>8.84</v>
      </c>
      <c r="H25" s="117"/>
      <c r="I25" s="118"/>
      <c r="J25" s="22"/>
      <c r="K25" s="21"/>
      <c r="L25" s="119" t="str">
        <f ca="1">AJ8&amp;AK8&amp;AL8&amp;AM8</f>
        <v>1.17×82＝</v>
      </c>
      <c r="M25" s="120"/>
      <c r="N25" s="120"/>
      <c r="O25" s="120"/>
      <c r="P25" s="120"/>
      <c r="Q25" s="117">
        <f ca="1">AN8</f>
        <v>95.94</v>
      </c>
      <c r="R25" s="117"/>
      <c r="S25" s="118"/>
      <c r="T25" s="22"/>
      <c r="U25" s="21"/>
      <c r="V25" s="119" t="str">
        <f ca="1">AJ9&amp;AK9&amp;AL9&amp;AM9</f>
        <v>5.86×78＝</v>
      </c>
      <c r="W25" s="120"/>
      <c r="X25" s="120"/>
      <c r="Y25" s="120"/>
      <c r="Z25" s="120"/>
      <c r="AA25" s="117">
        <f ca="1">AN9</f>
        <v>457.08</v>
      </c>
      <c r="AB25" s="117"/>
      <c r="AC25" s="118"/>
      <c r="AD25" s="23"/>
      <c r="CR25" s="10">
        <f t="shared" ca="1" si="23"/>
        <v>0.53657114012793228</v>
      </c>
      <c r="CS25" s="11">
        <f t="shared" ca="1" si="31"/>
        <v>15</v>
      </c>
      <c r="CT25" s="5"/>
      <c r="CU25" s="5">
        <v>25</v>
      </c>
      <c r="CV25" s="1">
        <v>0</v>
      </c>
      <c r="CW25" s="1">
        <v>0</v>
      </c>
      <c r="CX25" s="5"/>
      <c r="CY25" s="10">
        <f t="shared" ca="1" si="25"/>
        <v>0.78668457304673312</v>
      </c>
      <c r="CZ25" s="11">
        <f t="shared" ca="1" si="30"/>
        <v>25</v>
      </c>
      <c r="DA25" s="5"/>
      <c r="DB25" s="5">
        <v>25</v>
      </c>
      <c r="DC25" s="1">
        <v>3</v>
      </c>
      <c r="DD25" s="1">
        <v>7</v>
      </c>
      <c r="DF25" s="10">
        <f t="shared" ca="1" si="26"/>
        <v>0.47202828062533764</v>
      </c>
      <c r="DG25" s="11">
        <f t="shared" ca="1" si="27"/>
        <v>52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>
        <f t="shared" ca="1" si="23"/>
        <v>0.98670045492773395</v>
      </c>
      <c r="CS26" s="11">
        <f t="shared" ca="1" si="31"/>
        <v>1</v>
      </c>
      <c r="CT26" s="5"/>
      <c r="CU26" s="5">
        <v>26</v>
      </c>
      <c r="CV26" s="1">
        <v>0</v>
      </c>
      <c r="CW26" s="1">
        <v>0</v>
      </c>
      <c r="CX26" s="5"/>
      <c r="CY26" s="10">
        <f t="shared" ca="1" si="25"/>
        <v>9.9799931589699464E-2</v>
      </c>
      <c r="CZ26" s="11">
        <f t="shared" ca="1" si="30"/>
        <v>103</v>
      </c>
      <c r="DA26" s="5"/>
      <c r="DB26" s="5">
        <v>26</v>
      </c>
      <c r="DC26" s="1">
        <v>3</v>
      </c>
      <c r="DD26" s="1">
        <v>8</v>
      </c>
      <c r="DF26" s="10">
        <f t="shared" ca="1" si="26"/>
        <v>0.97955739538375997</v>
      </c>
      <c r="DG26" s="11">
        <f t="shared" ca="1" si="27"/>
        <v>3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108"/>
      <c r="E27" s="109">
        <f ca="1">$AZ7</f>
        <v>0</v>
      </c>
      <c r="F27" s="109" t="str">
        <f ca="1">IF(AQ7=2,".",)</f>
        <v>.</v>
      </c>
      <c r="G27" s="109">
        <f ca="1">$BA7</f>
        <v>2</v>
      </c>
      <c r="H27" s="109">
        <f ca="1">IF(AQ7=1,".",)</f>
        <v>0</v>
      </c>
      <c r="I27" s="109">
        <f ca="1">$BB7</f>
        <v>6</v>
      </c>
      <c r="J27" s="23"/>
      <c r="K27" s="26"/>
      <c r="L27" s="27"/>
      <c r="M27" s="27"/>
      <c r="N27" s="108"/>
      <c r="O27" s="109">
        <f ca="1">$AZ8</f>
        <v>1</v>
      </c>
      <c r="P27" s="109" t="str">
        <f ca="1">IF(AQ8=2,".",)</f>
        <v>.</v>
      </c>
      <c r="Q27" s="109">
        <f ca="1">$BA8</f>
        <v>1</v>
      </c>
      <c r="R27" s="109">
        <f ca="1">IF(AQ8=1,".",)</f>
        <v>0</v>
      </c>
      <c r="S27" s="109">
        <f ca="1">$BB8</f>
        <v>7</v>
      </c>
      <c r="T27" s="23"/>
      <c r="U27" s="26"/>
      <c r="V27" s="27"/>
      <c r="W27" s="27"/>
      <c r="X27" s="108"/>
      <c r="Y27" s="109">
        <f ca="1">$AZ9</f>
        <v>5</v>
      </c>
      <c r="Z27" s="109" t="str">
        <f ca="1">IF(AQ9=2,".",)</f>
        <v>.</v>
      </c>
      <c r="AA27" s="109">
        <f ca="1">$BA9</f>
        <v>8</v>
      </c>
      <c r="AB27" s="109">
        <f ca="1">IF(AQ9=1,".",)</f>
        <v>0</v>
      </c>
      <c r="AC27" s="109">
        <f ca="1">$BB9</f>
        <v>6</v>
      </c>
      <c r="AD27" s="23"/>
      <c r="CR27" s="10">
        <f t="shared" ca="1" si="23"/>
        <v>0.88550385922140307</v>
      </c>
      <c r="CS27" s="11">
        <f t="shared" ca="1" si="31"/>
        <v>3</v>
      </c>
      <c r="CT27" s="5"/>
      <c r="CU27" s="5">
        <v>27</v>
      </c>
      <c r="CV27" s="1">
        <v>0</v>
      </c>
      <c r="CW27" s="1">
        <v>0</v>
      </c>
      <c r="CX27" s="5"/>
      <c r="CY27" s="10">
        <f t="shared" ca="1" si="25"/>
        <v>0.50246797512096852</v>
      </c>
      <c r="CZ27" s="11">
        <f t="shared" ca="1" si="30"/>
        <v>60</v>
      </c>
      <c r="DA27" s="5"/>
      <c r="DB27" s="5">
        <v>27</v>
      </c>
      <c r="DC27" s="1">
        <v>3</v>
      </c>
      <c r="DD27" s="1">
        <v>9</v>
      </c>
      <c r="DF27" s="10">
        <f t="shared" ca="1" si="26"/>
        <v>0.44280903907374369</v>
      </c>
      <c r="DG27" s="11">
        <f t="shared" ca="1" si="27"/>
        <v>57</v>
      </c>
      <c r="DH27" s="5"/>
      <c r="DI27" s="5">
        <v>27</v>
      </c>
      <c r="DJ27" s="1">
        <v>3</v>
      </c>
      <c r="DK27" s="1">
        <v>6</v>
      </c>
    </row>
    <row r="28" spans="1:115" ht="45.95" customHeight="1" x14ac:dyDescent="0.25">
      <c r="A28" s="26"/>
      <c r="B28" s="30"/>
      <c r="C28" s="30"/>
      <c r="D28" s="110" t="s">
        <v>1</v>
      </c>
      <c r="E28" s="109"/>
      <c r="F28" s="109"/>
      <c r="G28" s="109">
        <f ca="1">$BE7</f>
        <v>3</v>
      </c>
      <c r="H28" s="109"/>
      <c r="I28" s="109">
        <f ca="1">$BF7</f>
        <v>4</v>
      </c>
      <c r="J28" s="23"/>
      <c r="K28" s="26"/>
      <c r="L28" s="30"/>
      <c r="M28" s="30"/>
      <c r="N28" s="110" t="s">
        <v>1</v>
      </c>
      <c r="O28" s="109"/>
      <c r="P28" s="109"/>
      <c r="Q28" s="109">
        <f ca="1">$BE8</f>
        <v>8</v>
      </c>
      <c r="R28" s="109"/>
      <c r="S28" s="109">
        <f ca="1">$BF8</f>
        <v>2</v>
      </c>
      <c r="T28" s="23"/>
      <c r="U28" s="26"/>
      <c r="V28" s="30"/>
      <c r="W28" s="30"/>
      <c r="X28" s="110" t="s">
        <v>1</v>
      </c>
      <c r="Y28" s="109"/>
      <c r="Z28" s="109"/>
      <c r="AA28" s="109">
        <f ca="1">$BE9</f>
        <v>7</v>
      </c>
      <c r="AB28" s="109"/>
      <c r="AC28" s="109">
        <f ca="1">$BF9</f>
        <v>8</v>
      </c>
      <c r="AD28" s="23"/>
      <c r="CR28" s="10">
        <f t="shared" ca="1" si="23"/>
        <v>6.6279724966937903E-2</v>
      </c>
      <c r="CS28" s="11">
        <f t="shared" ca="1" si="31"/>
        <v>25</v>
      </c>
      <c r="CT28" s="5"/>
      <c r="CU28" s="5">
        <v>28</v>
      </c>
      <c r="CV28" s="1">
        <v>0</v>
      </c>
      <c r="CW28" s="1">
        <v>0</v>
      </c>
      <c r="CX28" s="5"/>
      <c r="CY28" s="10">
        <f t="shared" ca="1" si="25"/>
        <v>0.34113708346664295</v>
      </c>
      <c r="CZ28" s="11">
        <f t="shared" ca="1" si="30"/>
        <v>74</v>
      </c>
      <c r="DA28" s="5"/>
      <c r="DB28" s="5">
        <v>28</v>
      </c>
      <c r="DC28" s="1">
        <v>4</v>
      </c>
      <c r="DD28" s="1">
        <v>1</v>
      </c>
      <c r="DF28" s="10">
        <f t="shared" ca="1" si="26"/>
        <v>0.12436632277381177</v>
      </c>
      <c r="DG28" s="11">
        <f t="shared" ca="1" si="27"/>
        <v>78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26"/>
      <c r="B29" s="38"/>
      <c r="C29" s="38"/>
      <c r="D29" s="109"/>
      <c r="E29" s="109"/>
      <c r="F29" s="109"/>
      <c r="G29" s="109"/>
      <c r="H29" s="109"/>
      <c r="I29" s="109"/>
      <c r="J29" s="23"/>
      <c r="K29" s="26"/>
      <c r="L29" s="38"/>
      <c r="M29" s="38"/>
      <c r="N29" s="109"/>
      <c r="O29" s="109"/>
      <c r="P29" s="109"/>
      <c r="Q29" s="109"/>
      <c r="R29" s="109"/>
      <c r="S29" s="109"/>
      <c r="T29" s="23"/>
      <c r="U29" s="26"/>
      <c r="V29" s="38"/>
      <c r="W29" s="38"/>
      <c r="X29" s="109"/>
      <c r="Y29" s="109"/>
      <c r="Z29" s="109"/>
      <c r="AA29" s="109"/>
      <c r="AB29" s="109"/>
      <c r="AC29" s="109"/>
      <c r="AD29" s="23"/>
      <c r="CR29" s="10"/>
      <c r="CS29" s="11"/>
      <c r="CT29" s="5"/>
      <c r="CU29" s="5"/>
      <c r="CV29" s="5"/>
      <c r="CW29" s="5"/>
      <c r="CX29" s="5"/>
      <c r="CY29" s="10">
        <f t="shared" ca="1" si="25"/>
        <v>0.57356328143079849</v>
      </c>
      <c r="CZ29" s="11">
        <f t="shared" ca="1" si="30"/>
        <v>47</v>
      </c>
      <c r="DA29" s="5"/>
      <c r="DB29" s="5">
        <v>29</v>
      </c>
      <c r="DC29" s="1">
        <v>4</v>
      </c>
      <c r="DD29" s="1">
        <v>2</v>
      </c>
      <c r="DF29" s="10">
        <f t="shared" ca="1" si="26"/>
        <v>0.27599678604681277</v>
      </c>
      <c r="DG29" s="11">
        <f t="shared" ca="1" si="27"/>
        <v>68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26"/>
      <c r="B30" s="38"/>
      <c r="C30" s="38"/>
      <c r="D30" s="38"/>
      <c r="E30" s="38"/>
      <c r="F30" s="38"/>
      <c r="G30" s="38"/>
      <c r="H30" s="38"/>
      <c r="I30" s="38"/>
      <c r="J30" s="23"/>
      <c r="K30" s="26"/>
      <c r="L30" s="38"/>
      <c r="M30" s="38"/>
      <c r="N30" s="38"/>
      <c r="O30" s="38"/>
      <c r="P30" s="38"/>
      <c r="Q30" s="38"/>
      <c r="R30" s="38"/>
      <c r="S30" s="38"/>
      <c r="T30" s="23"/>
      <c r="U30" s="26"/>
      <c r="V30" s="38"/>
      <c r="W30" s="38"/>
      <c r="X30" s="38"/>
      <c r="Y30" s="38"/>
      <c r="Z30" s="38"/>
      <c r="AA30" s="38"/>
      <c r="AB30" s="38"/>
      <c r="AC30" s="38"/>
      <c r="AD30" s="23"/>
      <c r="CR30" s="10"/>
      <c r="CS30" s="11"/>
      <c r="CT30" s="5"/>
      <c r="CU30" s="5"/>
      <c r="CV30" s="5"/>
      <c r="CW30" s="5"/>
      <c r="CX30" s="5"/>
      <c r="CY30" s="10">
        <f t="shared" ca="1" si="25"/>
        <v>0.20727030817251579</v>
      </c>
      <c r="CZ30" s="11">
        <f t="shared" ca="1" si="30"/>
        <v>94</v>
      </c>
      <c r="DA30" s="5"/>
      <c r="DB30" s="5">
        <v>30</v>
      </c>
      <c r="DC30" s="1">
        <v>4</v>
      </c>
      <c r="DD30" s="1">
        <v>3</v>
      </c>
      <c r="DF30" s="10">
        <f t="shared" ca="1" si="26"/>
        <v>4.1241077921272185E-2</v>
      </c>
      <c r="DG30" s="11">
        <f t="shared" ca="1" si="27"/>
        <v>86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26"/>
      <c r="B31" s="38"/>
      <c r="C31" s="38"/>
      <c r="D31" s="38"/>
      <c r="E31" s="38"/>
      <c r="F31" s="38"/>
      <c r="G31" s="38"/>
      <c r="H31" s="38"/>
      <c r="I31" s="38"/>
      <c r="J31" s="23"/>
      <c r="K31" s="26"/>
      <c r="L31" s="38"/>
      <c r="M31" s="38"/>
      <c r="N31" s="38"/>
      <c r="O31" s="38"/>
      <c r="P31" s="38"/>
      <c r="Q31" s="38"/>
      <c r="R31" s="38"/>
      <c r="S31" s="38"/>
      <c r="T31" s="23"/>
      <c r="U31" s="26"/>
      <c r="V31" s="38"/>
      <c r="W31" s="38"/>
      <c r="X31" s="38"/>
      <c r="Y31" s="38"/>
      <c r="Z31" s="38"/>
      <c r="AA31" s="38"/>
      <c r="AB31" s="38"/>
      <c r="AC31" s="38"/>
      <c r="AD31" s="23"/>
      <c r="CP31" s="5"/>
      <c r="CR31" s="10"/>
      <c r="CS31" s="11"/>
      <c r="CT31" s="5"/>
      <c r="CU31" s="5"/>
      <c r="CV31" s="5"/>
      <c r="CW31" s="5"/>
      <c r="CX31" s="5"/>
      <c r="CY31" s="10">
        <f t="shared" ca="1" si="25"/>
        <v>4.2364765348907318E-2</v>
      </c>
      <c r="CZ31" s="11">
        <f t="shared" ca="1" si="30"/>
        <v>111</v>
      </c>
      <c r="DA31" s="5"/>
      <c r="DB31" s="5">
        <v>31</v>
      </c>
      <c r="DC31" s="1">
        <v>4</v>
      </c>
      <c r="DD31" s="1">
        <v>4</v>
      </c>
      <c r="DF31" s="10">
        <f t="shared" ca="1" si="26"/>
        <v>0.87263224952389618</v>
      </c>
      <c r="DG31" s="11">
        <f t="shared" ca="1" si="27"/>
        <v>11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38"/>
      <c r="C32" s="38"/>
      <c r="D32" s="38"/>
      <c r="E32" s="38"/>
      <c r="F32" s="38"/>
      <c r="G32" s="38"/>
      <c r="H32" s="38"/>
      <c r="I32" s="38"/>
      <c r="J32" s="23"/>
      <c r="K32" s="26"/>
      <c r="L32" s="38"/>
      <c r="M32" s="38"/>
      <c r="N32" s="38"/>
      <c r="O32" s="38"/>
      <c r="P32" s="38"/>
      <c r="Q32" s="38"/>
      <c r="R32" s="38"/>
      <c r="S32" s="38"/>
      <c r="T32" s="23"/>
      <c r="U32" s="26"/>
      <c r="V32" s="38"/>
      <c r="W32" s="38"/>
      <c r="X32" s="38"/>
      <c r="Y32" s="38"/>
      <c r="Z32" s="38"/>
      <c r="AA32" s="38"/>
      <c r="AB32" s="38"/>
      <c r="AC32" s="38"/>
      <c r="AD32" s="23"/>
      <c r="CP32" s="5"/>
      <c r="CR32" s="10"/>
      <c r="CS32" s="11"/>
      <c r="CT32" s="5"/>
      <c r="CU32" s="5"/>
      <c r="CV32" s="5"/>
      <c r="CW32" s="5"/>
      <c r="CX32" s="5"/>
      <c r="CY32" s="10">
        <f t="shared" ca="1" si="25"/>
        <v>0.68291727570571881</v>
      </c>
      <c r="CZ32" s="11">
        <f t="shared" ca="1" si="30"/>
        <v>34</v>
      </c>
      <c r="DA32" s="5"/>
      <c r="DB32" s="5">
        <v>32</v>
      </c>
      <c r="DC32" s="1">
        <v>4</v>
      </c>
      <c r="DD32" s="1">
        <v>5</v>
      </c>
      <c r="DF32" s="10">
        <f t="shared" ca="1" si="26"/>
        <v>0.53137568592106166</v>
      </c>
      <c r="DG32" s="11">
        <f t="shared" ca="1" si="27"/>
        <v>45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45"/>
      <c r="B33" s="43"/>
      <c r="C33" s="43"/>
      <c r="D33" s="43"/>
      <c r="E33" s="43"/>
      <c r="F33" s="43"/>
      <c r="G33" s="43"/>
      <c r="H33" s="43"/>
      <c r="I33" s="43"/>
      <c r="J33" s="44"/>
      <c r="K33" s="45"/>
      <c r="L33" s="43"/>
      <c r="M33" s="43"/>
      <c r="N33" s="43"/>
      <c r="O33" s="43"/>
      <c r="P33" s="43"/>
      <c r="Q33" s="43"/>
      <c r="R33" s="43"/>
      <c r="S33" s="43"/>
      <c r="T33" s="44"/>
      <c r="U33" s="45"/>
      <c r="V33" s="43"/>
      <c r="W33" s="43"/>
      <c r="X33" s="43"/>
      <c r="Y33" s="43"/>
      <c r="Z33" s="43"/>
      <c r="AA33" s="43"/>
      <c r="AB33" s="43"/>
      <c r="AC33" s="43"/>
      <c r="AD33" s="44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>
        <f t="shared" ca="1" si="25"/>
        <v>0.88572146683884823</v>
      </c>
      <c r="CZ33" s="11">
        <f t="shared" ca="1" si="30"/>
        <v>15</v>
      </c>
      <c r="DA33" s="5"/>
      <c r="DB33" s="5">
        <v>33</v>
      </c>
      <c r="DC33" s="1">
        <v>4</v>
      </c>
      <c r="DD33" s="1">
        <v>6</v>
      </c>
      <c r="DF33" s="10">
        <f t="shared" ca="1" si="26"/>
        <v>0.78990277914469764</v>
      </c>
      <c r="DG33" s="11">
        <f t="shared" ca="1" si="27"/>
        <v>16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1" t="str">
        <f>A1</f>
        <v>小数×整数 0.01×11　0.11×11　1.11×11 ミックス 式のみ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22">
        <f>AB1</f>
        <v>1</v>
      </c>
      <c r="AC34" s="122"/>
      <c r="AD34" s="122"/>
      <c r="AG34" s="3" t="str">
        <f t="shared" ref="AG34:AG42" ca="1" si="32">AG1</f>
        <v>D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33">AS1</f>
        <v>①</v>
      </c>
      <c r="AT34" s="6">
        <f t="shared" ca="1" si="33"/>
        <v>872</v>
      </c>
      <c r="AU34" s="6" t="str">
        <f t="shared" si="33"/>
        <v>×</v>
      </c>
      <c r="AV34" s="6">
        <f t="shared" ca="1" si="33"/>
        <v>37</v>
      </c>
      <c r="AW34" s="6" t="str">
        <f t="shared" si="33"/>
        <v>＝</v>
      </c>
      <c r="AX34" s="46">
        <f t="shared" ca="1" si="33"/>
        <v>32264</v>
      </c>
      <c r="AY34" s="5"/>
      <c r="AZ34" s="6">
        <f t="shared" ref="AZ34:BB42" ca="1" si="34">AZ1</f>
        <v>8</v>
      </c>
      <c r="BA34" s="6">
        <f t="shared" ca="1" si="34"/>
        <v>7</v>
      </c>
      <c r="BB34" s="6">
        <f t="shared" ca="1" si="34"/>
        <v>2</v>
      </c>
      <c r="BC34" s="5"/>
      <c r="BD34" s="6">
        <f t="shared" ref="BD34:BF42" ca="1" si="35">BD1</f>
        <v>0</v>
      </c>
      <c r="BE34" s="6">
        <f t="shared" ca="1" si="35"/>
        <v>3</v>
      </c>
      <c r="BF34" s="6">
        <f t="shared" ca="1" si="35"/>
        <v>7</v>
      </c>
      <c r="BH34" s="47"/>
      <c r="BI34" s="48"/>
      <c r="BJ34" s="49">
        <f t="shared" ref="BJ34:BJ42" ca="1" si="36">MOD(ROUNDDOWN(($AT34*$BF34)/1000,0),10)</f>
        <v>6</v>
      </c>
      <c r="BK34" s="49">
        <f t="shared" ref="BK34:BK42" ca="1" si="37">MOD(ROUNDDOWN(($AT34*$BF34)/100,0),10)</f>
        <v>1</v>
      </c>
      <c r="BL34" s="49">
        <f t="shared" ref="BL34:BL42" ca="1" si="38">MOD(ROUNDDOWN(($AT34*$BF34)/10,0),10)</f>
        <v>0</v>
      </c>
      <c r="BM34" s="50">
        <f t="shared" ref="BM34:BM42" ca="1" si="39">MOD(ROUNDDOWN(($AT34*$BF34)/1,0),10)</f>
        <v>4</v>
      </c>
      <c r="BO34" s="47"/>
      <c r="BP34" s="49">
        <f t="shared" ref="BP34:BP42" ca="1" si="40">MOD(ROUNDDOWN(($AT34*$BE34)/1000,0),10)</f>
        <v>2</v>
      </c>
      <c r="BQ34" s="49">
        <f t="shared" ref="BQ34:BQ42" ca="1" si="41">MOD(ROUNDDOWN(($AT34*$BE34)/100,0),10)</f>
        <v>6</v>
      </c>
      <c r="BR34" s="49">
        <f t="shared" ref="BR34:BR42" ca="1" si="42">MOD(ROUNDDOWN(($AT34*$BE34)/10,0),10)</f>
        <v>1</v>
      </c>
      <c r="BS34" s="49">
        <f t="shared" ref="BS34:BS42" ca="1" si="43">MOD(ROUNDDOWN(($AT34*$BE34)/1,0),10)</f>
        <v>6</v>
      </c>
      <c r="BT34" s="51"/>
      <c r="BV34" s="52">
        <f t="shared" ref="BV34:BV42" ca="1" si="44">MOD(ROUNDDOWN(($AT34*$BD34)/1000,0),10)</f>
        <v>0</v>
      </c>
      <c r="BW34" s="49">
        <f t="shared" ref="BW34:BW42" ca="1" si="45">MOD(ROUNDDOWN(($AT34*$BD34)/100,0),10)</f>
        <v>0</v>
      </c>
      <c r="BX34" s="49">
        <f t="shared" ref="BX34:BX42" ca="1" si="46">MOD(ROUNDDOWN(($AT34*$BD34)/10,0),10)</f>
        <v>0</v>
      </c>
      <c r="BY34" s="49">
        <f t="shared" ref="BY34:BY42" ca="1" si="47">MOD(ROUNDDOWN(($AT34*$BD34)/1,0),10)</f>
        <v>0</v>
      </c>
      <c r="BZ34" s="53"/>
      <c r="CA34" s="51"/>
      <c r="CC34" s="6">
        <f t="shared" ref="CC34:CH42" ca="1" si="48">BH1</f>
        <v>0</v>
      </c>
      <c r="CD34" s="6">
        <f t="shared" ca="1" si="48"/>
        <v>3</v>
      </c>
      <c r="CE34" s="6">
        <f t="shared" ca="1" si="48"/>
        <v>2</v>
      </c>
      <c r="CF34" s="6">
        <f t="shared" ca="1" si="48"/>
        <v>2</v>
      </c>
      <c r="CG34" s="6">
        <f t="shared" ca="1" si="48"/>
        <v>6</v>
      </c>
      <c r="CH34" s="6">
        <f t="shared" ca="1" si="48"/>
        <v>4</v>
      </c>
      <c r="CJ34" s="52"/>
      <c r="CK34" s="49"/>
      <c r="CL34" s="49"/>
      <c r="CM34" s="53"/>
      <c r="CN34" s="49"/>
      <c r="CO34" s="50"/>
      <c r="CP34" s="5"/>
      <c r="CR34" s="10"/>
      <c r="CS34" s="11"/>
      <c r="CT34" s="5"/>
      <c r="CU34" s="5"/>
      <c r="CV34" s="5"/>
      <c r="CW34" s="5"/>
      <c r="CX34" s="5"/>
      <c r="CY34" s="10">
        <f t="shared" ca="1" si="25"/>
        <v>0.27745991879106269</v>
      </c>
      <c r="CZ34" s="11">
        <f t="shared" ca="1" si="30"/>
        <v>86</v>
      </c>
      <c r="DA34" s="5"/>
      <c r="DB34" s="5">
        <v>34</v>
      </c>
      <c r="DC34" s="1">
        <v>4</v>
      </c>
      <c r="DD34" s="1">
        <v>7</v>
      </c>
      <c r="DF34" s="10">
        <f t="shared" ca="1" si="26"/>
        <v>0.72339488111491934</v>
      </c>
      <c r="DG34" s="11">
        <f t="shared" ca="1" si="27"/>
        <v>19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3" t="str">
        <f>B2</f>
        <v>　　月　　日</v>
      </c>
      <c r="C35" s="114"/>
      <c r="D35" s="114"/>
      <c r="E35" s="114"/>
      <c r="F35" s="114"/>
      <c r="G35" s="114"/>
      <c r="H35" s="114"/>
      <c r="I35" s="115"/>
      <c r="J35" s="113" t="str">
        <f>J2</f>
        <v>名前</v>
      </c>
      <c r="K35" s="114"/>
      <c r="L35" s="114"/>
      <c r="M35" s="121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  <c r="AG35" s="3" t="str">
        <f t="shared" ca="1" si="32"/>
        <v>D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33"/>
        <v>②</v>
      </c>
      <c r="AT35" s="6">
        <f t="shared" ca="1" si="33"/>
        <v>1</v>
      </c>
      <c r="AU35" s="6" t="str">
        <f t="shared" si="33"/>
        <v>×</v>
      </c>
      <c r="AV35" s="6">
        <f t="shared" ca="1" si="33"/>
        <v>61</v>
      </c>
      <c r="AW35" s="6" t="str">
        <f t="shared" si="33"/>
        <v>＝</v>
      </c>
      <c r="AX35" s="46">
        <f t="shared" ca="1" si="33"/>
        <v>61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1</v>
      </c>
      <c r="BC35" s="5"/>
      <c r="BD35" s="6">
        <f t="shared" ca="1" si="35"/>
        <v>0</v>
      </c>
      <c r="BE35" s="6">
        <f t="shared" ca="1" si="35"/>
        <v>6</v>
      </c>
      <c r="BF35" s="6">
        <f t="shared" ca="1" si="35"/>
        <v>1</v>
      </c>
      <c r="BH35" s="54"/>
      <c r="BI35" s="55"/>
      <c r="BJ35" s="6">
        <f t="shared" ca="1" si="36"/>
        <v>0</v>
      </c>
      <c r="BK35" s="6">
        <f t="shared" ca="1" si="37"/>
        <v>0</v>
      </c>
      <c r="BL35" s="6">
        <f t="shared" ca="1" si="38"/>
        <v>0</v>
      </c>
      <c r="BM35" s="56">
        <f t="shared" ca="1" si="39"/>
        <v>1</v>
      </c>
      <c r="BO35" s="57"/>
      <c r="BP35" s="6">
        <f t="shared" ca="1" si="40"/>
        <v>0</v>
      </c>
      <c r="BQ35" s="6">
        <f t="shared" ca="1" si="41"/>
        <v>0</v>
      </c>
      <c r="BR35" s="6">
        <f t="shared" ca="1" si="42"/>
        <v>0</v>
      </c>
      <c r="BS35" s="6">
        <f t="shared" ca="1" si="43"/>
        <v>6</v>
      </c>
      <c r="BT35" s="58"/>
      <c r="BV35" s="57">
        <f t="shared" ca="1" si="44"/>
        <v>0</v>
      </c>
      <c r="BW35" s="6">
        <f t="shared" ca="1" si="45"/>
        <v>0</v>
      </c>
      <c r="BX35" s="6">
        <f t="shared" ca="1" si="46"/>
        <v>0</v>
      </c>
      <c r="BY35" s="6">
        <f t="shared" ca="1" si="47"/>
        <v>0</v>
      </c>
      <c r="BZ35" s="59"/>
      <c r="CA35" s="58"/>
      <c r="CC35" s="6">
        <f t="shared" ca="1" si="48"/>
        <v>0</v>
      </c>
      <c r="CD35" s="6">
        <f t="shared" ca="1" si="48"/>
        <v>0</v>
      </c>
      <c r="CE35" s="6">
        <f t="shared" ca="1" si="48"/>
        <v>0</v>
      </c>
      <c r="CF35" s="6">
        <f t="shared" ca="1" si="48"/>
        <v>0</v>
      </c>
      <c r="CG35" s="6">
        <f t="shared" ca="1" si="48"/>
        <v>6</v>
      </c>
      <c r="CH35" s="6">
        <f t="shared" ca="1" si="48"/>
        <v>1</v>
      </c>
      <c r="CJ35" s="57"/>
      <c r="CK35" s="6"/>
      <c r="CL35" s="6"/>
      <c r="CM35" s="59"/>
      <c r="CN35" s="6"/>
      <c r="CO35" s="56"/>
      <c r="CP35" s="5"/>
      <c r="CR35" s="10"/>
      <c r="CS35" s="11"/>
      <c r="CT35" s="5"/>
      <c r="CU35" s="5"/>
      <c r="CV35" s="5"/>
      <c r="CW35" s="5"/>
      <c r="CX35" s="5"/>
      <c r="CY35" s="10">
        <f t="shared" ca="1" si="25"/>
        <v>0.63434984510099668</v>
      </c>
      <c r="CZ35" s="11">
        <f t="shared" ca="1" si="30"/>
        <v>38</v>
      </c>
      <c r="DA35" s="5"/>
      <c r="DB35" s="5">
        <v>35</v>
      </c>
      <c r="DC35" s="1">
        <v>4</v>
      </c>
      <c r="DD35" s="1">
        <v>8</v>
      </c>
      <c r="DF35" s="10">
        <f t="shared" ca="1" si="26"/>
        <v>0.70579415471875617</v>
      </c>
      <c r="DG35" s="11">
        <f t="shared" ca="1" si="27"/>
        <v>20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32"/>
        <v>G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33"/>
        <v>③</v>
      </c>
      <c r="AT36" s="6">
        <f t="shared" ca="1" si="33"/>
        <v>27</v>
      </c>
      <c r="AU36" s="6" t="str">
        <f t="shared" si="33"/>
        <v>×</v>
      </c>
      <c r="AV36" s="6">
        <f t="shared" ca="1" si="33"/>
        <v>10</v>
      </c>
      <c r="AW36" s="6" t="str">
        <f t="shared" si="33"/>
        <v>＝</v>
      </c>
      <c r="AX36" s="46">
        <f t="shared" ca="1" si="33"/>
        <v>270</v>
      </c>
      <c r="AY36" s="5"/>
      <c r="AZ36" s="6">
        <f t="shared" ca="1" si="34"/>
        <v>0</v>
      </c>
      <c r="BA36" s="6">
        <f t="shared" ca="1" si="34"/>
        <v>2</v>
      </c>
      <c r="BB36" s="6">
        <f t="shared" ca="1" si="34"/>
        <v>7</v>
      </c>
      <c r="BC36" s="5"/>
      <c r="BD36" s="6">
        <f t="shared" ca="1" si="35"/>
        <v>0</v>
      </c>
      <c r="BE36" s="6">
        <f t="shared" ca="1" si="35"/>
        <v>1</v>
      </c>
      <c r="BF36" s="6">
        <f t="shared" ca="1" si="35"/>
        <v>0</v>
      </c>
      <c r="BH36" s="54"/>
      <c r="BI36" s="55"/>
      <c r="BJ36" s="6">
        <f t="shared" ca="1" si="36"/>
        <v>0</v>
      </c>
      <c r="BK36" s="6">
        <f t="shared" ca="1" si="37"/>
        <v>0</v>
      </c>
      <c r="BL36" s="6">
        <f t="shared" ca="1" si="38"/>
        <v>0</v>
      </c>
      <c r="BM36" s="56">
        <f t="shared" ca="1" si="39"/>
        <v>0</v>
      </c>
      <c r="BO36" s="57"/>
      <c r="BP36" s="6">
        <f t="shared" ca="1" si="40"/>
        <v>0</v>
      </c>
      <c r="BQ36" s="6">
        <f t="shared" ca="1" si="41"/>
        <v>0</v>
      </c>
      <c r="BR36" s="6">
        <f t="shared" ca="1" si="42"/>
        <v>2</v>
      </c>
      <c r="BS36" s="6">
        <f t="shared" ca="1" si="43"/>
        <v>7</v>
      </c>
      <c r="BT36" s="58"/>
      <c r="BV36" s="57">
        <f t="shared" ca="1" si="44"/>
        <v>0</v>
      </c>
      <c r="BW36" s="6">
        <f t="shared" ca="1" si="45"/>
        <v>0</v>
      </c>
      <c r="BX36" s="6">
        <f t="shared" ca="1" si="46"/>
        <v>0</v>
      </c>
      <c r="BY36" s="6">
        <f t="shared" ca="1" si="47"/>
        <v>0</v>
      </c>
      <c r="BZ36" s="59"/>
      <c r="CA36" s="58"/>
      <c r="CC36" s="6">
        <f t="shared" ca="1" si="48"/>
        <v>0</v>
      </c>
      <c r="CD36" s="6">
        <f t="shared" ca="1" si="48"/>
        <v>0</v>
      </c>
      <c r="CE36" s="6">
        <f t="shared" ca="1" si="48"/>
        <v>0</v>
      </c>
      <c r="CF36" s="6">
        <f t="shared" ca="1" si="48"/>
        <v>2</v>
      </c>
      <c r="CG36" s="6">
        <f t="shared" ca="1" si="48"/>
        <v>7</v>
      </c>
      <c r="CH36" s="6">
        <f t="shared" ca="1" si="48"/>
        <v>0</v>
      </c>
      <c r="CJ36" s="57"/>
      <c r="CK36" s="6"/>
      <c r="CL36" s="6"/>
      <c r="CM36" s="59"/>
      <c r="CN36" s="6"/>
      <c r="CO36" s="56"/>
      <c r="CP36" s="5"/>
      <c r="CR36" s="10"/>
      <c r="CS36" s="11"/>
      <c r="CT36" s="5"/>
      <c r="CU36" s="5"/>
      <c r="CV36" s="5"/>
      <c r="CW36" s="5"/>
      <c r="CX36" s="5"/>
      <c r="CY36" s="10">
        <f t="shared" ca="1" si="25"/>
        <v>0.86239460740449414</v>
      </c>
      <c r="CZ36" s="11">
        <f t="shared" ca="1" si="30"/>
        <v>20</v>
      </c>
      <c r="DA36" s="5"/>
      <c r="DB36" s="5">
        <v>36</v>
      </c>
      <c r="DC36" s="1">
        <v>4</v>
      </c>
      <c r="DD36" s="1">
        <v>9</v>
      </c>
      <c r="DF36" s="10">
        <f t="shared" ca="1" si="26"/>
        <v>8.3152912098541587E-2</v>
      </c>
      <c r="DG36" s="11">
        <f t="shared" ca="1" si="27"/>
        <v>81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D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D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G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32"/>
        <v>D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33"/>
        <v>④</v>
      </c>
      <c r="AT37" s="6">
        <f t="shared" ca="1" si="33"/>
        <v>403</v>
      </c>
      <c r="AU37" s="6" t="str">
        <f t="shared" si="33"/>
        <v>×</v>
      </c>
      <c r="AV37" s="6">
        <f t="shared" ca="1" si="33"/>
        <v>31</v>
      </c>
      <c r="AW37" s="6" t="str">
        <f t="shared" si="33"/>
        <v>＝</v>
      </c>
      <c r="AX37" s="46">
        <f t="shared" ca="1" si="33"/>
        <v>12493</v>
      </c>
      <c r="AY37" s="5"/>
      <c r="AZ37" s="6">
        <f t="shared" ca="1" si="34"/>
        <v>4</v>
      </c>
      <c r="BA37" s="6">
        <f t="shared" ca="1" si="34"/>
        <v>0</v>
      </c>
      <c r="BB37" s="6">
        <f t="shared" ca="1" si="34"/>
        <v>3</v>
      </c>
      <c r="BC37" s="5"/>
      <c r="BD37" s="6">
        <f t="shared" ca="1" si="35"/>
        <v>0</v>
      </c>
      <c r="BE37" s="6">
        <f t="shared" ca="1" si="35"/>
        <v>3</v>
      </c>
      <c r="BF37" s="6">
        <f t="shared" ca="1" si="35"/>
        <v>1</v>
      </c>
      <c r="BH37" s="54"/>
      <c r="BI37" s="55"/>
      <c r="BJ37" s="6">
        <f t="shared" ca="1" si="36"/>
        <v>0</v>
      </c>
      <c r="BK37" s="6">
        <f t="shared" ca="1" si="37"/>
        <v>4</v>
      </c>
      <c r="BL37" s="6">
        <f t="shared" ca="1" si="38"/>
        <v>0</v>
      </c>
      <c r="BM37" s="56">
        <f t="shared" ca="1" si="39"/>
        <v>3</v>
      </c>
      <c r="BO37" s="57"/>
      <c r="BP37" s="6">
        <f t="shared" ca="1" si="40"/>
        <v>1</v>
      </c>
      <c r="BQ37" s="6">
        <f t="shared" ca="1" si="41"/>
        <v>2</v>
      </c>
      <c r="BR37" s="6">
        <f t="shared" ca="1" si="42"/>
        <v>0</v>
      </c>
      <c r="BS37" s="6">
        <f t="shared" ca="1" si="43"/>
        <v>9</v>
      </c>
      <c r="BT37" s="58"/>
      <c r="BV37" s="57">
        <f t="shared" ca="1" si="44"/>
        <v>0</v>
      </c>
      <c r="BW37" s="6">
        <f t="shared" ca="1" si="45"/>
        <v>0</v>
      </c>
      <c r="BX37" s="6">
        <f t="shared" ca="1" si="46"/>
        <v>0</v>
      </c>
      <c r="BY37" s="6">
        <f t="shared" ca="1" si="47"/>
        <v>0</v>
      </c>
      <c r="BZ37" s="59"/>
      <c r="CA37" s="58"/>
      <c r="CC37" s="6">
        <f t="shared" ca="1" si="48"/>
        <v>0</v>
      </c>
      <c r="CD37" s="6">
        <f t="shared" ca="1" si="48"/>
        <v>1</v>
      </c>
      <c r="CE37" s="6">
        <f t="shared" ca="1" si="48"/>
        <v>2</v>
      </c>
      <c r="CF37" s="6">
        <f t="shared" ca="1" si="48"/>
        <v>4</v>
      </c>
      <c r="CG37" s="6">
        <f t="shared" ca="1" si="48"/>
        <v>9</v>
      </c>
      <c r="CH37" s="6">
        <f t="shared" ca="1" si="48"/>
        <v>3</v>
      </c>
      <c r="CJ37" s="57"/>
      <c r="CK37" s="6"/>
      <c r="CL37" s="6"/>
      <c r="CM37" s="59"/>
      <c r="CN37" s="6"/>
      <c r="CO37" s="56"/>
      <c r="CP37" s="5"/>
      <c r="CR37" s="10"/>
      <c r="CS37" s="11"/>
      <c r="CT37" s="5"/>
      <c r="CU37" s="5"/>
      <c r="CV37" s="5"/>
      <c r="CW37" s="5"/>
      <c r="CX37" s="5"/>
      <c r="CY37" s="10">
        <f t="shared" ca="1" si="25"/>
        <v>0.57518096430222498</v>
      </c>
      <c r="CZ37" s="11">
        <f t="shared" ca="1" si="30"/>
        <v>46</v>
      </c>
      <c r="DA37" s="5"/>
      <c r="DB37" s="5">
        <v>37</v>
      </c>
      <c r="DC37" s="1">
        <v>5</v>
      </c>
      <c r="DD37" s="1">
        <v>1</v>
      </c>
      <c r="DF37" s="10">
        <f t="shared" ca="1" si="26"/>
        <v>0.12465296781194635</v>
      </c>
      <c r="DG37" s="11">
        <f t="shared" ca="1" si="27"/>
        <v>77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19" t="str">
        <f ca="1">B5</f>
        <v>8.72×37＝</v>
      </c>
      <c r="C38" s="120"/>
      <c r="D38" s="120"/>
      <c r="E38" s="120"/>
      <c r="F38" s="120"/>
      <c r="G38" s="123">
        <f ca="1">G5</f>
        <v>322.64</v>
      </c>
      <c r="H38" s="123"/>
      <c r="I38" s="124"/>
      <c r="J38" s="22"/>
      <c r="K38" s="21"/>
      <c r="L38" s="119" t="str">
        <f ca="1">L5</f>
        <v>0.01×61＝</v>
      </c>
      <c r="M38" s="120"/>
      <c r="N38" s="120"/>
      <c r="O38" s="120"/>
      <c r="P38" s="120"/>
      <c r="Q38" s="123">
        <f ca="1">Q5</f>
        <v>0.61</v>
      </c>
      <c r="R38" s="123"/>
      <c r="S38" s="124"/>
      <c r="T38" s="22"/>
      <c r="U38" s="21"/>
      <c r="V38" s="119" t="str">
        <f ca="1">V5</f>
        <v>0.27×10＝</v>
      </c>
      <c r="W38" s="120"/>
      <c r="X38" s="120"/>
      <c r="Y38" s="120"/>
      <c r="Z38" s="120"/>
      <c r="AA38" s="123">
        <f ca="1">AA5</f>
        <v>2.7</v>
      </c>
      <c r="AB38" s="123"/>
      <c r="AC38" s="124"/>
      <c r="AD38" s="23"/>
      <c r="AG38" s="3" t="str">
        <f t="shared" ca="1" si="32"/>
        <v>D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33"/>
        <v>⑤</v>
      </c>
      <c r="AT38" s="6">
        <f t="shared" ca="1" si="33"/>
        <v>302</v>
      </c>
      <c r="AU38" s="6" t="str">
        <f t="shared" si="33"/>
        <v>×</v>
      </c>
      <c r="AV38" s="6">
        <f t="shared" ca="1" si="33"/>
        <v>92</v>
      </c>
      <c r="AW38" s="6" t="str">
        <f t="shared" si="33"/>
        <v>＝</v>
      </c>
      <c r="AX38" s="46">
        <f t="shared" ca="1" si="33"/>
        <v>27784</v>
      </c>
      <c r="AY38" s="5"/>
      <c r="AZ38" s="6">
        <f t="shared" ca="1" si="34"/>
        <v>3</v>
      </c>
      <c r="BA38" s="6">
        <f t="shared" ca="1" si="34"/>
        <v>0</v>
      </c>
      <c r="BB38" s="6">
        <f t="shared" ca="1" si="34"/>
        <v>2</v>
      </c>
      <c r="BC38" s="5"/>
      <c r="BD38" s="6">
        <f t="shared" ca="1" si="35"/>
        <v>0</v>
      </c>
      <c r="BE38" s="6">
        <f t="shared" ca="1" si="35"/>
        <v>9</v>
      </c>
      <c r="BF38" s="6">
        <f t="shared" ca="1" si="35"/>
        <v>2</v>
      </c>
      <c r="BH38" s="54"/>
      <c r="BI38" s="55"/>
      <c r="BJ38" s="6">
        <f t="shared" ca="1" si="36"/>
        <v>0</v>
      </c>
      <c r="BK38" s="6">
        <f t="shared" ca="1" si="37"/>
        <v>6</v>
      </c>
      <c r="BL38" s="6">
        <f t="shared" ca="1" si="38"/>
        <v>0</v>
      </c>
      <c r="BM38" s="56">
        <f t="shared" ca="1" si="39"/>
        <v>4</v>
      </c>
      <c r="BO38" s="57"/>
      <c r="BP38" s="6">
        <f t="shared" ca="1" si="40"/>
        <v>2</v>
      </c>
      <c r="BQ38" s="6">
        <f t="shared" ca="1" si="41"/>
        <v>7</v>
      </c>
      <c r="BR38" s="6">
        <f t="shared" ca="1" si="42"/>
        <v>1</v>
      </c>
      <c r="BS38" s="6">
        <f t="shared" ca="1" si="43"/>
        <v>8</v>
      </c>
      <c r="BT38" s="58"/>
      <c r="BV38" s="57">
        <f t="shared" ca="1" si="44"/>
        <v>0</v>
      </c>
      <c r="BW38" s="6">
        <f t="shared" ca="1" si="45"/>
        <v>0</v>
      </c>
      <c r="BX38" s="6">
        <f t="shared" ca="1" si="46"/>
        <v>0</v>
      </c>
      <c r="BY38" s="6">
        <f t="shared" ca="1" si="47"/>
        <v>0</v>
      </c>
      <c r="BZ38" s="59"/>
      <c r="CA38" s="58"/>
      <c r="CC38" s="6">
        <f t="shared" ca="1" si="48"/>
        <v>0</v>
      </c>
      <c r="CD38" s="6">
        <f t="shared" ca="1" si="48"/>
        <v>2</v>
      </c>
      <c r="CE38" s="6">
        <f t="shared" ca="1" si="48"/>
        <v>7</v>
      </c>
      <c r="CF38" s="6">
        <f t="shared" ca="1" si="48"/>
        <v>7</v>
      </c>
      <c r="CG38" s="6">
        <f t="shared" ca="1" si="48"/>
        <v>8</v>
      </c>
      <c r="CH38" s="6">
        <f t="shared" ca="1" si="48"/>
        <v>4</v>
      </c>
      <c r="CJ38" s="57"/>
      <c r="CK38" s="6"/>
      <c r="CL38" s="6"/>
      <c r="CM38" s="59"/>
      <c r="CN38" s="6"/>
      <c r="CO38" s="56"/>
      <c r="CP38" s="5"/>
      <c r="CR38" s="10"/>
      <c r="CS38" s="11"/>
      <c r="CT38" s="5"/>
      <c r="CU38" s="5"/>
      <c r="CV38" s="5"/>
      <c r="CW38" s="5"/>
      <c r="CX38" s="5"/>
      <c r="CY38" s="10">
        <f t="shared" ca="1" si="25"/>
        <v>0.19033730364002677</v>
      </c>
      <c r="CZ38" s="11">
        <f t="shared" ca="1" si="30"/>
        <v>95</v>
      </c>
      <c r="DA38" s="5"/>
      <c r="DB38" s="5">
        <v>38</v>
      </c>
      <c r="DC38" s="1">
        <v>5</v>
      </c>
      <c r="DD38" s="1">
        <v>2</v>
      </c>
      <c r="DF38" s="10">
        <f t="shared" ca="1" si="26"/>
        <v>0.94882230085143382</v>
      </c>
      <c r="DG38" s="11">
        <f t="shared" ca="1" si="27"/>
        <v>5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32"/>
        <v>D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33"/>
        <v>⑥</v>
      </c>
      <c r="AT39" s="6">
        <f t="shared" ca="1" si="33"/>
        <v>729</v>
      </c>
      <c r="AU39" s="6" t="str">
        <f t="shared" si="33"/>
        <v>×</v>
      </c>
      <c r="AV39" s="6">
        <f t="shared" ca="1" si="33"/>
        <v>27</v>
      </c>
      <c r="AW39" s="6" t="str">
        <f t="shared" si="33"/>
        <v>＝</v>
      </c>
      <c r="AX39" s="46">
        <f t="shared" ca="1" si="33"/>
        <v>19683</v>
      </c>
      <c r="AY39" s="5"/>
      <c r="AZ39" s="6">
        <f t="shared" ca="1" si="34"/>
        <v>7</v>
      </c>
      <c r="BA39" s="6">
        <f t="shared" ca="1" si="34"/>
        <v>2</v>
      </c>
      <c r="BB39" s="6">
        <f t="shared" ca="1" si="34"/>
        <v>9</v>
      </c>
      <c r="BC39" s="5"/>
      <c r="BD39" s="6">
        <f t="shared" ca="1" si="35"/>
        <v>0</v>
      </c>
      <c r="BE39" s="6">
        <f t="shared" ca="1" si="35"/>
        <v>2</v>
      </c>
      <c r="BF39" s="6">
        <f t="shared" ca="1" si="35"/>
        <v>7</v>
      </c>
      <c r="BH39" s="54"/>
      <c r="BI39" s="55"/>
      <c r="BJ39" s="6">
        <f t="shared" ca="1" si="36"/>
        <v>5</v>
      </c>
      <c r="BK39" s="6">
        <f t="shared" ca="1" si="37"/>
        <v>1</v>
      </c>
      <c r="BL39" s="6">
        <f t="shared" ca="1" si="38"/>
        <v>0</v>
      </c>
      <c r="BM39" s="56">
        <f t="shared" ca="1" si="39"/>
        <v>3</v>
      </c>
      <c r="BO39" s="57"/>
      <c r="BP39" s="6">
        <f t="shared" ca="1" si="40"/>
        <v>1</v>
      </c>
      <c r="BQ39" s="6">
        <f t="shared" ca="1" si="41"/>
        <v>4</v>
      </c>
      <c r="BR39" s="6">
        <f t="shared" ca="1" si="42"/>
        <v>5</v>
      </c>
      <c r="BS39" s="6">
        <f t="shared" ca="1" si="43"/>
        <v>8</v>
      </c>
      <c r="BT39" s="58"/>
      <c r="BV39" s="57">
        <f t="shared" ca="1" si="44"/>
        <v>0</v>
      </c>
      <c r="BW39" s="6">
        <f t="shared" ca="1" si="45"/>
        <v>0</v>
      </c>
      <c r="BX39" s="6">
        <f t="shared" ca="1" si="46"/>
        <v>0</v>
      </c>
      <c r="BY39" s="6">
        <f t="shared" ca="1" si="47"/>
        <v>0</v>
      </c>
      <c r="BZ39" s="59"/>
      <c r="CA39" s="58"/>
      <c r="CC39" s="6">
        <f t="shared" ca="1" si="48"/>
        <v>0</v>
      </c>
      <c r="CD39" s="6">
        <f t="shared" ca="1" si="48"/>
        <v>1</v>
      </c>
      <c r="CE39" s="6">
        <f t="shared" ca="1" si="48"/>
        <v>9</v>
      </c>
      <c r="CF39" s="6">
        <f t="shared" ca="1" si="48"/>
        <v>6</v>
      </c>
      <c r="CG39" s="6">
        <f t="shared" ca="1" si="48"/>
        <v>8</v>
      </c>
      <c r="CH39" s="6">
        <f t="shared" ca="1" si="48"/>
        <v>3</v>
      </c>
      <c r="CJ39" s="57"/>
      <c r="CK39" s="6"/>
      <c r="CL39" s="6"/>
      <c r="CM39" s="59"/>
      <c r="CN39" s="6"/>
      <c r="CO39" s="56"/>
      <c r="CP39" s="5"/>
      <c r="CR39" s="10"/>
      <c r="CS39" s="11"/>
      <c r="CT39" s="5"/>
      <c r="CU39" s="5"/>
      <c r="CV39" s="5"/>
      <c r="CW39" s="5"/>
      <c r="CX39" s="5"/>
      <c r="CY39" s="10">
        <f t="shared" ca="1" si="25"/>
        <v>0.34981249535851711</v>
      </c>
      <c r="CZ39" s="11">
        <f t="shared" ca="1" si="30"/>
        <v>73</v>
      </c>
      <c r="DA39" s="5"/>
      <c r="DB39" s="5">
        <v>39</v>
      </c>
      <c r="DC39" s="1">
        <v>5</v>
      </c>
      <c r="DD39" s="1">
        <v>3</v>
      </c>
      <c r="DF39" s="10">
        <f t="shared" ca="1" si="26"/>
        <v>0.70453395596556367</v>
      </c>
      <c r="DG39" s="11">
        <f t="shared" ca="1" si="27"/>
        <v>21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3"/>
      <c r="C40" s="93"/>
      <c r="D40" s="83"/>
      <c r="E40" s="84">
        <f ca="1">E7</f>
        <v>8</v>
      </c>
      <c r="F40" s="28" t="str">
        <f ca="1">F7</f>
        <v>.</v>
      </c>
      <c r="G40" s="29">
        <f ca="1">G7</f>
        <v>7</v>
      </c>
      <c r="H40" s="28">
        <f ca="1">H7</f>
        <v>0</v>
      </c>
      <c r="I40" s="85">
        <f ca="1">I7</f>
        <v>2</v>
      </c>
      <c r="J40" s="23"/>
      <c r="K40" s="26"/>
      <c r="L40" s="93"/>
      <c r="M40" s="93"/>
      <c r="N40" s="83"/>
      <c r="O40" s="84">
        <f ca="1">O7</f>
        <v>0</v>
      </c>
      <c r="P40" s="28" t="str">
        <f ca="1">P7</f>
        <v>.</v>
      </c>
      <c r="Q40" s="29">
        <f ca="1">Q7</f>
        <v>0</v>
      </c>
      <c r="R40" s="28">
        <f ca="1">R7</f>
        <v>0</v>
      </c>
      <c r="S40" s="85">
        <f ca="1">S7</f>
        <v>1</v>
      </c>
      <c r="T40" s="23"/>
      <c r="U40" s="26"/>
      <c r="V40" s="93"/>
      <c r="W40" s="93"/>
      <c r="X40" s="83"/>
      <c r="Y40" s="84">
        <f ca="1">Y7</f>
        <v>0</v>
      </c>
      <c r="Z40" s="28" t="str">
        <f ca="1">Z7</f>
        <v>.</v>
      </c>
      <c r="AA40" s="29">
        <f ca="1">AA7</f>
        <v>2</v>
      </c>
      <c r="AB40" s="28">
        <f ca="1">AB7</f>
        <v>0</v>
      </c>
      <c r="AC40" s="85">
        <f ca="1">AC7</f>
        <v>7</v>
      </c>
      <c r="AD40" s="23"/>
      <c r="AG40" s="3" t="str">
        <f t="shared" ca="1" si="32"/>
        <v>D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33"/>
        <v>⑦</v>
      </c>
      <c r="AT40" s="6">
        <f t="shared" ca="1" si="33"/>
        <v>26</v>
      </c>
      <c r="AU40" s="6" t="str">
        <f t="shared" si="33"/>
        <v>×</v>
      </c>
      <c r="AV40" s="6">
        <f t="shared" ca="1" si="33"/>
        <v>34</v>
      </c>
      <c r="AW40" s="6" t="str">
        <f t="shared" si="33"/>
        <v>＝</v>
      </c>
      <c r="AX40" s="46">
        <f t="shared" ca="1" si="33"/>
        <v>884</v>
      </c>
      <c r="AY40" s="5"/>
      <c r="AZ40" s="6">
        <f t="shared" ca="1" si="34"/>
        <v>0</v>
      </c>
      <c r="BA40" s="6">
        <f t="shared" ca="1" si="34"/>
        <v>2</v>
      </c>
      <c r="BB40" s="6">
        <f t="shared" ca="1" si="34"/>
        <v>6</v>
      </c>
      <c r="BC40" s="5"/>
      <c r="BD40" s="6">
        <f t="shared" ca="1" si="35"/>
        <v>0</v>
      </c>
      <c r="BE40" s="6">
        <f t="shared" ca="1" si="35"/>
        <v>3</v>
      </c>
      <c r="BF40" s="6">
        <f t="shared" ca="1" si="35"/>
        <v>4</v>
      </c>
      <c r="BH40" s="54"/>
      <c r="BI40" s="55"/>
      <c r="BJ40" s="6">
        <f t="shared" ca="1" si="36"/>
        <v>0</v>
      </c>
      <c r="BK40" s="6">
        <f t="shared" ca="1" si="37"/>
        <v>1</v>
      </c>
      <c r="BL40" s="6">
        <f t="shared" ca="1" si="38"/>
        <v>0</v>
      </c>
      <c r="BM40" s="56">
        <f t="shared" ca="1" si="39"/>
        <v>4</v>
      </c>
      <c r="BO40" s="57"/>
      <c r="BP40" s="6">
        <f t="shared" ca="1" si="40"/>
        <v>0</v>
      </c>
      <c r="BQ40" s="6">
        <f t="shared" ca="1" si="41"/>
        <v>0</v>
      </c>
      <c r="BR40" s="6">
        <f t="shared" ca="1" si="42"/>
        <v>7</v>
      </c>
      <c r="BS40" s="6">
        <f t="shared" ca="1" si="43"/>
        <v>8</v>
      </c>
      <c r="BT40" s="58"/>
      <c r="BV40" s="57">
        <f t="shared" ca="1" si="44"/>
        <v>0</v>
      </c>
      <c r="BW40" s="6">
        <f t="shared" ca="1" si="45"/>
        <v>0</v>
      </c>
      <c r="BX40" s="6">
        <f t="shared" ca="1" si="46"/>
        <v>0</v>
      </c>
      <c r="BY40" s="6">
        <f t="shared" ca="1" si="47"/>
        <v>0</v>
      </c>
      <c r="BZ40" s="59"/>
      <c r="CA40" s="58"/>
      <c r="CC40" s="6">
        <f t="shared" ca="1" si="48"/>
        <v>0</v>
      </c>
      <c r="CD40" s="6">
        <f t="shared" ca="1" si="48"/>
        <v>0</v>
      </c>
      <c r="CE40" s="6">
        <f t="shared" ca="1" si="48"/>
        <v>0</v>
      </c>
      <c r="CF40" s="6">
        <f t="shared" ca="1" si="48"/>
        <v>8</v>
      </c>
      <c r="CG40" s="6">
        <f t="shared" ca="1" si="48"/>
        <v>8</v>
      </c>
      <c r="CH40" s="6">
        <f t="shared" ca="1" si="48"/>
        <v>4</v>
      </c>
      <c r="CJ40" s="57"/>
      <c r="CK40" s="6"/>
      <c r="CL40" s="6"/>
      <c r="CM40" s="59"/>
      <c r="CN40" s="6"/>
      <c r="CO40" s="56"/>
      <c r="CR40" s="10"/>
      <c r="CS40" s="11"/>
      <c r="CT40" s="5"/>
      <c r="CU40" s="5"/>
      <c r="CV40" s="5"/>
      <c r="CW40" s="5"/>
      <c r="CX40" s="5"/>
      <c r="CY40" s="10">
        <f t="shared" ca="1" si="25"/>
        <v>0.16381217851773699</v>
      </c>
      <c r="CZ40" s="11">
        <f t="shared" ca="1" si="30"/>
        <v>101</v>
      </c>
      <c r="DA40" s="5"/>
      <c r="DB40" s="5">
        <v>40</v>
      </c>
      <c r="DC40" s="1">
        <v>5</v>
      </c>
      <c r="DD40" s="1">
        <v>4</v>
      </c>
      <c r="DF40" s="10">
        <f t="shared" ca="1" si="26"/>
        <v>0.21608144578954458</v>
      </c>
      <c r="DG40" s="11">
        <f t="shared" ca="1" si="27"/>
        <v>73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94"/>
      <c r="C41" s="94"/>
      <c r="D41" s="86" t="str">
        <f>$D$8</f>
        <v>×</v>
      </c>
      <c r="E41" s="87">
        <f>E8</f>
        <v>0</v>
      </c>
      <c r="F41" s="31"/>
      <c r="G41" s="32">
        <f ca="1">G8</f>
        <v>3</v>
      </c>
      <c r="H41" s="33"/>
      <c r="I41" s="88">
        <f ca="1">I8</f>
        <v>7</v>
      </c>
      <c r="J41" s="23"/>
      <c r="K41" s="26"/>
      <c r="L41" s="94"/>
      <c r="M41" s="94"/>
      <c r="N41" s="86" t="str">
        <f>$D$8</f>
        <v>×</v>
      </c>
      <c r="O41" s="87">
        <f>O8</f>
        <v>0</v>
      </c>
      <c r="P41" s="31"/>
      <c r="Q41" s="32">
        <f ca="1">Q8</f>
        <v>6</v>
      </c>
      <c r="R41" s="33"/>
      <c r="S41" s="88">
        <f ca="1">S8</f>
        <v>1</v>
      </c>
      <c r="T41" s="23"/>
      <c r="U41" s="26"/>
      <c r="V41" s="94"/>
      <c r="W41" s="94"/>
      <c r="X41" s="86" t="str">
        <f>$X$8</f>
        <v>×</v>
      </c>
      <c r="Y41" s="87">
        <f>Y8</f>
        <v>0</v>
      </c>
      <c r="Z41" s="31"/>
      <c r="AA41" s="32">
        <f ca="1">AA8</f>
        <v>1</v>
      </c>
      <c r="AB41" s="33"/>
      <c r="AC41" s="88">
        <f ca="1">AC8</f>
        <v>0</v>
      </c>
      <c r="AD41" s="23"/>
      <c r="AG41" s="3" t="str">
        <f t="shared" ca="1" si="32"/>
        <v>D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33"/>
        <v>⑧</v>
      </c>
      <c r="AT41" s="6">
        <f t="shared" ca="1" si="33"/>
        <v>117</v>
      </c>
      <c r="AU41" s="6" t="str">
        <f t="shared" si="33"/>
        <v>×</v>
      </c>
      <c r="AV41" s="6">
        <f t="shared" ca="1" si="33"/>
        <v>82</v>
      </c>
      <c r="AW41" s="6" t="str">
        <f t="shared" si="33"/>
        <v>＝</v>
      </c>
      <c r="AX41" s="46">
        <f t="shared" ca="1" si="33"/>
        <v>9594</v>
      </c>
      <c r="AY41" s="5"/>
      <c r="AZ41" s="6">
        <f t="shared" ca="1" si="34"/>
        <v>1</v>
      </c>
      <c r="BA41" s="6">
        <f t="shared" ca="1" si="34"/>
        <v>1</v>
      </c>
      <c r="BB41" s="6">
        <f t="shared" ca="1" si="34"/>
        <v>7</v>
      </c>
      <c r="BC41" s="5"/>
      <c r="BD41" s="6">
        <f t="shared" ca="1" si="35"/>
        <v>0</v>
      </c>
      <c r="BE41" s="6">
        <f t="shared" ca="1" si="35"/>
        <v>8</v>
      </c>
      <c r="BF41" s="6">
        <f t="shared" ca="1" si="35"/>
        <v>2</v>
      </c>
      <c r="BH41" s="54"/>
      <c r="BI41" s="55"/>
      <c r="BJ41" s="6">
        <f t="shared" ca="1" si="36"/>
        <v>0</v>
      </c>
      <c r="BK41" s="6">
        <f t="shared" ca="1" si="37"/>
        <v>2</v>
      </c>
      <c r="BL41" s="6">
        <f t="shared" ca="1" si="38"/>
        <v>3</v>
      </c>
      <c r="BM41" s="56">
        <f t="shared" ca="1" si="39"/>
        <v>4</v>
      </c>
      <c r="BO41" s="57"/>
      <c r="BP41" s="6">
        <f t="shared" ca="1" si="40"/>
        <v>0</v>
      </c>
      <c r="BQ41" s="6">
        <f t="shared" ca="1" si="41"/>
        <v>9</v>
      </c>
      <c r="BR41" s="6">
        <f t="shared" ca="1" si="42"/>
        <v>3</v>
      </c>
      <c r="BS41" s="6">
        <f t="shared" ca="1" si="43"/>
        <v>6</v>
      </c>
      <c r="BT41" s="58"/>
      <c r="BV41" s="57">
        <f t="shared" ca="1" si="44"/>
        <v>0</v>
      </c>
      <c r="BW41" s="6">
        <f t="shared" ca="1" si="45"/>
        <v>0</v>
      </c>
      <c r="BX41" s="6">
        <f t="shared" ca="1" si="46"/>
        <v>0</v>
      </c>
      <c r="BY41" s="6">
        <f t="shared" ca="1" si="47"/>
        <v>0</v>
      </c>
      <c r="BZ41" s="59"/>
      <c r="CA41" s="58"/>
      <c r="CC41" s="6">
        <f t="shared" ca="1" si="48"/>
        <v>0</v>
      </c>
      <c r="CD41" s="6">
        <f t="shared" ca="1" si="48"/>
        <v>0</v>
      </c>
      <c r="CE41" s="6">
        <f t="shared" ca="1" si="48"/>
        <v>9</v>
      </c>
      <c r="CF41" s="6">
        <f t="shared" ca="1" si="48"/>
        <v>5</v>
      </c>
      <c r="CG41" s="6">
        <f t="shared" ca="1" si="48"/>
        <v>9</v>
      </c>
      <c r="CH41" s="6">
        <f t="shared" ca="1" si="48"/>
        <v>4</v>
      </c>
      <c r="CJ41" s="57"/>
      <c r="CK41" s="6"/>
      <c r="CL41" s="6"/>
      <c r="CM41" s="59"/>
      <c r="CN41" s="6"/>
      <c r="CO41" s="56"/>
      <c r="CR41" s="10"/>
      <c r="CS41" s="11"/>
      <c r="CT41" s="5"/>
      <c r="CU41" s="5"/>
      <c r="CV41" s="5"/>
      <c r="CW41" s="5"/>
      <c r="CX41" s="5"/>
      <c r="CY41" s="10">
        <f t="shared" ca="1" si="25"/>
        <v>0.77733742922897908</v>
      </c>
      <c r="CZ41" s="11">
        <f t="shared" ca="1" si="30"/>
        <v>26</v>
      </c>
      <c r="DA41" s="5"/>
      <c r="DB41" s="5">
        <v>41</v>
      </c>
      <c r="DC41" s="1">
        <v>5</v>
      </c>
      <c r="DD41" s="1">
        <v>5</v>
      </c>
      <c r="DF41" s="10">
        <f t="shared" ca="1" si="26"/>
        <v>0.4501101791869111</v>
      </c>
      <c r="DG41" s="11">
        <f t="shared" ca="1" si="27"/>
        <v>56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95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9">
        <f ca="1">IF(OR($A$37="A",$A$37="C",$A$37="D"),$BJ$34,IF($A$37="B",$BQ$34,$CE$34))</f>
        <v>6</v>
      </c>
      <c r="E42" s="90">
        <f ca="1">IF(OR($A$37="A",$A$37="C",$A$37="D"),$BK$34,IF($A$37="B",$BR$34,$CF$34))</f>
        <v>1</v>
      </c>
      <c r="F42" s="35">
        <f ca="1">IF(OR(A37="E",A37="G"),F40,)</f>
        <v>0</v>
      </c>
      <c r="G42" s="60">
        <f ca="1">IF(OR($A$37="A",$A$37="C",$A$37="D"),$BL$34,IF($A$37="B",$BS$34,$CG$34))</f>
        <v>0</v>
      </c>
      <c r="H42" s="35">
        <f ca="1">IF(OR(A37="E",A37="G"),H40,)</f>
        <v>0</v>
      </c>
      <c r="I42" s="91">
        <f ca="1">IF(OR($A$37="A",$A$37="C",$A$37="D"),$BM$34,IF($A$37="B",$BT$34,$CH$34))</f>
        <v>4</v>
      </c>
      <c r="J42" s="23"/>
      <c r="K42" s="26"/>
      <c r="L42" s="95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9">
        <f ca="1">IF(OR($K$37="A",$K$37="C",$K$37="D"),$BJ$35,IF($K$37="B",$BQ$35,$CE$35))</f>
        <v>0</v>
      </c>
      <c r="O42" s="90">
        <f ca="1">IF(OR($K$37="A",$K$37="C",$K$37="D"),$BK$35,IF($K$37="B",$BR$35,$CF$35))</f>
        <v>0</v>
      </c>
      <c r="P42" s="35">
        <f ca="1">IF(OR(K37="E",K37="G"),P40,)</f>
        <v>0</v>
      </c>
      <c r="Q42" s="60">
        <f ca="1">IF(OR($K$37="A",$K$37="C",$K$37="D"),$BL$35,IF($K$37="B",$BS$35,$CG$35))</f>
        <v>0</v>
      </c>
      <c r="R42" s="35">
        <f ca="1">IF(OR(K37="E",K37="G"),R40,)</f>
        <v>0</v>
      </c>
      <c r="S42" s="91">
        <f ca="1">IF(OR($K$37="A",$K$37="C",$K$37="D"),$BM$35,IF($K$37="B",$BT$35,$CH$35))</f>
        <v>1</v>
      </c>
      <c r="T42" s="23"/>
      <c r="U42" s="26"/>
      <c r="V42" s="95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9">
        <f ca="1">IF(OR($U$37="A",$U$37="C",$U$37="D"),$BJ$36,IF($U$37="B",$BQ$36,$CE$36))</f>
        <v>0</v>
      </c>
      <c r="Y42" s="90">
        <f ca="1">IF(OR($U$37="A",$U$37="C",$U$37="D"),$BK$36,IF($U$37="B",$BR$36,$CF$36))</f>
        <v>2</v>
      </c>
      <c r="Z42" s="35" t="str">
        <f ca="1">IF(OR(U37="E",U37="G"),Z40,)</f>
        <v>.</v>
      </c>
      <c r="AA42" s="60">
        <f ca="1">IF(OR($U$37="A",$U$37="C",$U$37="D"),$BL$36,IF($U$37="B",$BS$36,$CG$36))</f>
        <v>7</v>
      </c>
      <c r="AB42" s="35">
        <f ca="1">IF(OR(U37="E",U37="G"),AB40,)</f>
        <v>0</v>
      </c>
      <c r="AC42" s="91">
        <f ca="1">IF(OR($U$37="A",$U$37="C",$U$37="D"),$BM$36,IF($U$37="B",$BT$36,$CH$36))</f>
        <v>0</v>
      </c>
      <c r="AD42" s="23"/>
      <c r="AG42" s="3" t="str">
        <f t="shared" ca="1" si="32"/>
        <v>D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33"/>
        <v>⑨</v>
      </c>
      <c r="AT42" s="6">
        <f t="shared" ca="1" si="33"/>
        <v>586</v>
      </c>
      <c r="AU42" s="6" t="str">
        <f t="shared" si="33"/>
        <v>×</v>
      </c>
      <c r="AV42" s="6">
        <f t="shared" ca="1" si="33"/>
        <v>78</v>
      </c>
      <c r="AW42" s="6" t="str">
        <f t="shared" si="33"/>
        <v>＝</v>
      </c>
      <c r="AX42" s="46">
        <f t="shared" ca="1" si="33"/>
        <v>45708</v>
      </c>
      <c r="AY42" s="5"/>
      <c r="AZ42" s="6">
        <f t="shared" ca="1" si="34"/>
        <v>5</v>
      </c>
      <c r="BA42" s="6">
        <f t="shared" ca="1" si="34"/>
        <v>8</v>
      </c>
      <c r="BB42" s="6">
        <f t="shared" ca="1" si="34"/>
        <v>6</v>
      </c>
      <c r="BC42" s="5"/>
      <c r="BD42" s="6">
        <f t="shared" ca="1" si="35"/>
        <v>0</v>
      </c>
      <c r="BE42" s="6">
        <f t="shared" ca="1" si="35"/>
        <v>7</v>
      </c>
      <c r="BF42" s="6">
        <f t="shared" ca="1" si="35"/>
        <v>8</v>
      </c>
      <c r="BH42" s="61"/>
      <c r="BI42" s="62"/>
      <c r="BJ42" s="63">
        <f t="shared" ca="1" si="36"/>
        <v>4</v>
      </c>
      <c r="BK42" s="63">
        <f t="shared" ca="1" si="37"/>
        <v>6</v>
      </c>
      <c r="BL42" s="63">
        <f t="shared" ca="1" si="38"/>
        <v>8</v>
      </c>
      <c r="BM42" s="64">
        <f t="shared" ca="1" si="39"/>
        <v>8</v>
      </c>
      <c r="BO42" s="65"/>
      <c r="BP42" s="63">
        <f t="shared" ca="1" si="40"/>
        <v>4</v>
      </c>
      <c r="BQ42" s="63">
        <f t="shared" ca="1" si="41"/>
        <v>1</v>
      </c>
      <c r="BR42" s="63">
        <f t="shared" ca="1" si="42"/>
        <v>0</v>
      </c>
      <c r="BS42" s="63">
        <f t="shared" ca="1" si="43"/>
        <v>2</v>
      </c>
      <c r="BT42" s="66"/>
      <c r="BV42" s="65">
        <f t="shared" ca="1" si="44"/>
        <v>0</v>
      </c>
      <c r="BW42" s="63">
        <f t="shared" ca="1" si="45"/>
        <v>0</v>
      </c>
      <c r="BX42" s="63">
        <f t="shared" ca="1" si="46"/>
        <v>0</v>
      </c>
      <c r="BY42" s="63">
        <f t="shared" ca="1" si="47"/>
        <v>0</v>
      </c>
      <c r="BZ42" s="67"/>
      <c r="CA42" s="66"/>
      <c r="CC42" s="6">
        <f t="shared" ca="1" si="48"/>
        <v>0</v>
      </c>
      <c r="CD42" s="6">
        <f t="shared" ca="1" si="48"/>
        <v>4</v>
      </c>
      <c r="CE42" s="6">
        <f t="shared" ca="1" si="48"/>
        <v>5</v>
      </c>
      <c r="CF42" s="6">
        <f t="shared" ca="1" si="48"/>
        <v>7</v>
      </c>
      <c r="CG42" s="6">
        <f t="shared" ca="1" si="48"/>
        <v>0</v>
      </c>
      <c r="CH42" s="6">
        <f t="shared" ca="1" si="48"/>
        <v>8</v>
      </c>
      <c r="CJ42" s="65"/>
      <c r="CK42" s="63"/>
      <c r="CL42" s="63"/>
      <c r="CM42" s="67"/>
      <c r="CN42" s="63"/>
      <c r="CO42" s="64"/>
      <c r="CR42" s="10"/>
      <c r="CS42" s="11"/>
      <c r="CT42" s="5"/>
      <c r="CU42" s="5"/>
      <c r="CV42" s="5"/>
      <c r="CW42" s="5"/>
      <c r="CX42" s="5"/>
      <c r="CY42" s="10">
        <f t="shared" ca="1" si="25"/>
        <v>0.17069383100342872</v>
      </c>
      <c r="CZ42" s="11">
        <f t="shared" ca="1" si="30"/>
        <v>99</v>
      </c>
      <c r="DA42" s="5"/>
      <c r="DB42" s="5">
        <v>42</v>
      </c>
      <c r="DC42" s="1">
        <v>5</v>
      </c>
      <c r="DD42" s="1">
        <v>6</v>
      </c>
      <c r="DF42" s="10">
        <f t="shared" ca="1" si="26"/>
        <v>3.3812965199534584E-2</v>
      </c>
      <c r="DG42" s="11">
        <f t="shared" ca="1" si="27"/>
        <v>89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36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2</v>
      </c>
      <c r="D43" s="82">
        <f ca="1">IF(OR($A$37="A",$A$37="D"),$BQ$34,IF(OR($A$37="B",$A$37="C"),$BX$34,$CL$34))</f>
        <v>6</v>
      </c>
      <c r="E43" s="92">
        <f ca="1">IF(OR($A$37="A",$A$37="D"),$BR$34,IF(OR($A$37="B",$A$37="C"),$BY$34,$CM$34))</f>
        <v>1</v>
      </c>
      <c r="F43" s="34"/>
      <c r="G43" s="37">
        <f ca="1">IF(OR($A$37="A",$A$37="D"),$BS$34,IF($A$37="B","",IF($A$37="C",$BZ$34,"")))</f>
        <v>6</v>
      </c>
      <c r="H43" s="34"/>
      <c r="I43" s="82"/>
      <c r="J43" s="23"/>
      <c r="K43" s="36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0</v>
      </c>
      <c r="N43" s="82">
        <f ca="1">IF(OR($K$37="A",$K$37="D"),$BQ$35,IF(OR($K$37="B",$K$37="C"),$BX$35,$CL$35))</f>
        <v>0</v>
      </c>
      <c r="O43" s="92">
        <f ca="1">IF(OR($K$37="A",$K$37="D"),$BR$35,IF(OR($K$37="B",$K$37="C"),$BY$35,$CM$35))</f>
        <v>0</v>
      </c>
      <c r="P43" s="34"/>
      <c r="Q43" s="37">
        <f ca="1">IF(OR($K$37="A",$K$37="D"),$BS$35,IF($K$37="B","",IF($K$37="C",$BZ$35,"")))</f>
        <v>6</v>
      </c>
      <c r="R43" s="34"/>
      <c r="S43" s="82"/>
      <c r="T43" s="23"/>
      <c r="U43" s="36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0</v>
      </c>
      <c r="Y43" s="92">
        <f ca="1">IF(OR($U$37="A",$U$37="D"),$BR$36,IF(OR($U$37="B",$U$37="C"),$BY$36,$CM$36))</f>
        <v>0</v>
      </c>
      <c r="Z43" s="34"/>
      <c r="AA43" s="37" t="str">
        <f ca="1">IF(OR($U$37="A",$U$37="D"),$BS$36,IF($U$37="B","",IF($U$37="C",$BZ$36,"")))</f>
        <v/>
      </c>
      <c r="AB43" s="34"/>
      <c r="AC43" s="82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>
        <f t="shared" ca="1" si="25"/>
        <v>2.4455078766631222E-2</v>
      </c>
      <c r="CZ43" s="11">
        <f t="shared" ca="1" si="30"/>
        <v>113</v>
      </c>
      <c r="DA43" s="5"/>
      <c r="DB43" s="5">
        <v>43</v>
      </c>
      <c r="DC43" s="1">
        <v>5</v>
      </c>
      <c r="DD43" s="1">
        <v>7</v>
      </c>
      <c r="DF43" s="10">
        <f t="shared" ca="1" si="26"/>
        <v>0.15645069351997942</v>
      </c>
      <c r="DG43" s="11">
        <f t="shared" ca="1" si="27"/>
        <v>75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36"/>
      <c r="B44" s="82">
        <f ca="1">IF($A$37="A",$BV$34,IF(OR($A$37="B",$A$37="C",$A$37="D"),$CC$34,""))</f>
        <v>0</v>
      </c>
      <c r="C44" s="82">
        <f ca="1">IF($A$37="A",$BW$34,IF(OR($A$37="B",$A$37="C",$A$37="D"),$CD$34,""))</f>
        <v>3</v>
      </c>
      <c r="D44" s="82">
        <f ca="1">IF($A$37="A",$BX$34,IF(OR($A$37="B",$A$37="C",$A$37="D"),$CE$34,""))</f>
        <v>2</v>
      </c>
      <c r="E44" s="92">
        <f ca="1">IF($A$37="A",$BY$34,IF(OR($A$37="B",$A$37="C",$A$37="D"),$CF$34,""))</f>
        <v>2</v>
      </c>
      <c r="F44" s="34" t="str">
        <f ca="1">IF(A37="D",F40,)</f>
        <v>.</v>
      </c>
      <c r="G44" s="37">
        <f ca="1">IF($A$37="A","",IF(OR($A$37="B",$A$37="C",$A$37="D"),$CG$34,""))</f>
        <v>6</v>
      </c>
      <c r="H44" s="34">
        <f ca="1">IF(A37="D",H40,)</f>
        <v>0</v>
      </c>
      <c r="I44" s="82">
        <f ca="1">IF($A$37="A","",IF(OR($A$37="B",$A$37="C",$A$37="D"),$CH$34,""))</f>
        <v>4</v>
      </c>
      <c r="J44" s="23"/>
      <c r="K44" s="36"/>
      <c r="L44" s="82">
        <f ca="1">IF($K$37="A",$BV$35,IF(OR($K$37="B",$K$37="C",$K$37="D"),$CC$35,""))</f>
        <v>0</v>
      </c>
      <c r="M44" s="82">
        <f ca="1">IF($K$37="A",$BW$35,IF(OR($K$37="B",$K$37="C",$K$37="D"),$CD$35,""))</f>
        <v>0</v>
      </c>
      <c r="N44" s="82">
        <f ca="1">IF($K$37="A",$BX$35,IF(OR($K$37="B",$K$37="C",$K$37="D"),$CE$35,""))</f>
        <v>0</v>
      </c>
      <c r="O44" s="92">
        <f ca="1">IF($K$37="A",$BY$35,IF(OR($K$37="B",$K$37="C",$K$37="D"),$CF$35,""))</f>
        <v>0</v>
      </c>
      <c r="P44" s="34" t="str">
        <f ca="1">IF(K37="D",P40,)</f>
        <v>.</v>
      </c>
      <c r="Q44" s="37">
        <f ca="1">IF($K$37="A","",IF(OR($K$37="B",$K$37="C",$K$37="D"),$CG$35,""))</f>
        <v>6</v>
      </c>
      <c r="R44" s="34">
        <f ca="1">IF(K37="D",R40,)</f>
        <v>0</v>
      </c>
      <c r="S44" s="82">
        <f ca="1">IF($K$37="A","",IF(OR($K$37="B",$K$37="C",$K$37="D"),$CH$35,""))</f>
        <v>1</v>
      </c>
      <c r="T44" s="23"/>
      <c r="U44" s="36"/>
      <c r="V44" s="82" t="str">
        <f ca="1">IF($U$37="A",$BV$36,IF(OR($U$37="B",$U$37="C",$U$37="D"),$CC$36,""))</f>
        <v/>
      </c>
      <c r="W44" s="82" t="str">
        <f ca="1">IF($U$37="A",$BW$36,IF(OR($U$37="B",$U$37="C",$U$37="D"),$CD$36,""))</f>
        <v/>
      </c>
      <c r="X44" s="82" t="str">
        <f ca="1">IF($U$37="A",$BX$36,IF(OR($U$37="B",$U$37="C",$U$37="D"),$CE$36,""))</f>
        <v/>
      </c>
      <c r="Y44" s="92" t="str">
        <f ca="1">IF($U$37="A",$BY$36,IF(OR($U$37="B",$U$37="C",$U$37="D"),$CF$36,""))</f>
        <v/>
      </c>
      <c r="Z44" s="34">
        <f ca="1">IF(U37="D",Z40,)</f>
        <v>0</v>
      </c>
      <c r="AA44" s="37" t="str">
        <f ca="1">IF($U$37="A","",IF(OR($U$37="B",$U$37="C",$U$37="D"),$CG$36,""))</f>
        <v/>
      </c>
      <c r="AB44" s="34">
        <f ca="1">IF(U37="D",AB40,)</f>
        <v>0</v>
      </c>
      <c r="AC44" s="82" t="str">
        <f ca="1">IF($U$37="A","",IF(OR($U$37="B",$U$37="C",$U$37="D"),$CH$36,""))</f>
        <v/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>
        <f t="shared" ca="1" si="25"/>
        <v>0.33935572106259149</v>
      </c>
      <c r="CZ44" s="11">
        <f t="shared" ca="1" si="30"/>
        <v>76</v>
      </c>
      <c r="DA44" s="5"/>
      <c r="DB44" s="5">
        <v>44</v>
      </c>
      <c r="DC44" s="1">
        <v>5</v>
      </c>
      <c r="DD44" s="1">
        <v>8</v>
      </c>
      <c r="DF44" s="10">
        <f t="shared" ca="1" si="26"/>
        <v>0.55043628391393773</v>
      </c>
      <c r="DG44" s="11">
        <f t="shared" ca="1" si="27"/>
        <v>42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2" t="str">
        <f ca="1">IF($A$37="A",$CC$34,"")</f>
        <v/>
      </c>
      <c r="C45" s="92" t="str">
        <f ca="1">IF($A$37="A",$CD$34,"")</f>
        <v/>
      </c>
      <c r="D45" s="92" t="str">
        <f ca="1">IF($A$37="A",$CE$34,"")</f>
        <v/>
      </c>
      <c r="E45" s="92" t="str">
        <f ca="1">IF($A$37="A",$CF$34,"")</f>
        <v/>
      </c>
      <c r="F45" s="38"/>
      <c r="G45" s="38" t="str">
        <f ca="1">IF($A$37="A",$CG$34,"")</f>
        <v/>
      </c>
      <c r="H45" s="38"/>
      <c r="I45" s="38" t="str">
        <f ca="1">IF($A$37="A",$CH$34,"")</f>
        <v/>
      </c>
      <c r="J45" s="23"/>
      <c r="K45" s="26"/>
      <c r="L45" s="92" t="str">
        <f ca="1">IF($K$37="A",$CC$35,"")</f>
        <v/>
      </c>
      <c r="M45" s="92" t="str">
        <f ca="1">IF($K$37="A",$CD$35,"")</f>
        <v/>
      </c>
      <c r="N45" s="92" t="str">
        <f ca="1">IF($K$37="A",$CE$35,"")</f>
        <v/>
      </c>
      <c r="O45" s="92" t="str">
        <f ca="1">IF($K$37="A",$CF$35,"")</f>
        <v/>
      </c>
      <c r="P45" s="38"/>
      <c r="Q45" s="38" t="str">
        <f ca="1">IF($K$37="A",$CG$35,"")</f>
        <v/>
      </c>
      <c r="R45" s="38"/>
      <c r="S45" s="38" t="str">
        <f ca="1">IF($K$37="A",$CH$35,"")</f>
        <v/>
      </c>
      <c r="T45" s="23"/>
      <c r="U45" s="26"/>
      <c r="V45" s="92" t="str">
        <f ca="1">IF($U$37="A",$CC$36,"")</f>
        <v/>
      </c>
      <c r="W45" s="92" t="str">
        <f ca="1">IF($U$37="A",$CD$36,"")</f>
        <v/>
      </c>
      <c r="X45" s="92" t="str">
        <f ca="1">IF($U$37="A",$CE$36,"")</f>
        <v/>
      </c>
      <c r="Y45" s="92" t="str">
        <f ca="1">IF($U$37="A",$CF$36,"")</f>
        <v/>
      </c>
      <c r="Z45" s="38"/>
      <c r="AA45" s="38" t="str">
        <f ca="1">IF($U$37="A",$CG$36,"")</f>
        <v/>
      </c>
      <c r="AB45" s="38"/>
      <c r="AC45" s="38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>
        <f t="shared" ca="1" si="25"/>
        <v>0.63310793701594792</v>
      </c>
      <c r="CZ45" s="11">
        <f t="shared" ca="1" si="30"/>
        <v>39</v>
      </c>
      <c r="DA45" s="5"/>
      <c r="DB45" s="5">
        <v>45</v>
      </c>
      <c r="DC45" s="1">
        <v>5</v>
      </c>
      <c r="DD45" s="1">
        <v>9</v>
      </c>
      <c r="DF45" s="10">
        <f t="shared" ca="1" si="26"/>
        <v>0.63449548492867336</v>
      </c>
      <c r="DG45" s="11">
        <f t="shared" ca="1" si="27"/>
        <v>33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45"/>
      <c r="B46" s="43"/>
      <c r="C46" s="43"/>
      <c r="D46" s="43"/>
      <c r="E46" s="43"/>
      <c r="F46" s="43"/>
      <c r="G46" s="43"/>
      <c r="H46" s="43"/>
      <c r="I46" s="43"/>
      <c r="J46" s="44"/>
      <c r="K46" s="45"/>
      <c r="L46" s="43"/>
      <c r="M46" s="43"/>
      <c r="N46" s="43"/>
      <c r="O46" s="43"/>
      <c r="P46" s="43"/>
      <c r="Q46" s="43"/>
      <c r="R46" s="43"/>
      <c r="S46" s="43"/>
      <c r="T46" s="44"/>
      <c r="U46" s="45"/>
      <c r="V46" s="43"/>
      <c r="W46" s="43"/>
      <c r="X46" s="43"/>
      <c r="Y46" s="43"/>
      <c r="Z46" s="43"/>
      <c r="AA46" s="43"/>
      <c r="AB46" s="43"/>
      <c r="AC46" s="43"/>
      <c r="AD46" s="44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>
        <f t="shared" ca="1" si="25"/>
        <v>0.23103229652263024</v>
      </c>
      <c r="CZ46" s="11">
        <f t="shared" ca="1" si="30"/>
        <v>92</v>
      </c>
      <c r="DA46" s="5"/>
      <c r="DB46" s="5">
        <v>46</v>
      </c>
      <c r="DC46" s="1">
        <v>6</v>
      </c>
      <c r="DD46" s="1">
        <v>1</v>
      </c>
      <c r="DF46" s="10">
        <f t="shared" ca="1" si="26"/>
        <v>0.93546323472684412</v>
      </c>
      <c r="DG46" s="11">
        <f t="shared" ca="1" si="27"/>
        <v>7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D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D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D</v>
      </c>
      <c r="V47" s="16"/>
      <c r="W47" s="18"/>
      <c r="X47" s="18"/>
      <c r="Y47" s="19"/>
      <c r="Z47" s="19"/>
      <c r="AA47" s="19"/>
      <c r="AB47" s="19"/>
      <c r="AC47" s="19"/>
      <c r="AD47" s="20"/>
      <c r="AG47" s="68" t="s">
        <v>15</v>
      </c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71"/>
      <c r="AX47" s="72" t="s">
        <v>23</v>
      </c>
      <c r="AY47" s="72" t="s">
        <v>24</v>
      </c>
      <c r="AZ47" s="72" t="s">
        <v>25</v>
      </c>
      <c r="BA47" s="72" t="s">
        <v>26</v>
      </c>
      <c r="BB47" s="72" t="s">
        <v>37</v>
      </c>
      <c r="BC47" s="72" t="s">
        <v>27</v>
      </c>
      <c r="BD47" s="72" t="s">
        <v>38</v>
      </c>
      <c r="CR47" s="10"/>
      <c r="CS47" s="11"/>
      <c r="CT47" s="5"/>
      <c r="CU47" s="5"/>
      <c r="CV47" s="5"/>
      <c r="CW47" s="5"/>
      <c r="CX47" s="5"/>
      <c r="CY47" s="10">
        <f t="shared" ca="1" si="25"/>
        <v>0.8451584392107987</v>
      </c>
      <c r="CZ47" s="11">
        <f t="shared" ca="1" si="30"/>
        <v>22</v>
      </c>
      <c r="DA47" s="5"/>
      <c r="DB47" s="5">
        <v>47</v>
      </c>
      <c r="DC47" s="1">
        <v>6</v>
      </c>
      <c r="DD47" s="1">
        <v>2</v>
      </c>
      <c r="DF47" s="10">
        <f t="shared" ca="1" si="26"/>
        <v>0.64767504930119446</v>
      </c>
      <c r="DG47" s="11">
        <f t="shared" ca="1" si="27"/>
        <v>31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19" t="str">
        <f ca="1">B15</f>
        <v>4.03×31＝</v>
      </c>
      <c r="C48" s="120"/>
      <c r="D48" s="120"/>
      <c r="E48" s="120"/>
      <c r="F48" s="120"/>
      <c r="G48" s="123">
        <f ca="1">G15</f>
        <v>124.93</v>
      </c>
      <c r="H48" s="123"/>
      <c r="I48" s="124"/>
      <c r="J48" s="22"/>
      <c r="K48" s="21"/>
      <c r="L48" s="119" t="str">
        <f ca="1">L15</f>
        <v>3.02×92＝</v>
      </c>
      <c r="M48" s="120"/>
      <c r="N48" s="120"/>
      <c r="O48" s="120"/>
      <c r="P48" s="120"/>
      <c r="Q48" s="123">
        <f ca="1">Q15</f>
        <v>277.84000000000003</v>
      </c>
      <c r="R48" s="123"/>
      <c r="S48" s="124"/>
      <c r="T48" s="22"/>
      <c r="U48" s="21"/>
      <c r="V48" s="119" t="str">
        <f ca="1">V15</f>
        <v>7.29×27＝</v>
      </c>
      <c r="W48" s="120"/>
      <c r="X48" s="120"/>
      <c r="Y48" s="120"/>
      <c r="Z48" s="120"/>
      <c r="AA48" s="123">
        <f ca="1">AA15</f>
        <v>196.83</v>
      </c>
      <c r="AB48" s="123"/>
      <c r="AC48" s="124"/>
      <c r="AD48" s="23"/>
      <c r="AG48" s="68" t="s">
        <v>16</v>
      </c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71">
        <v>0</v>
      </c>
      <c r="AX48" s="72" t="s">
        <v>28</v>
      </c>
      <c r="AY48" s="72" t="s">
        <v>31</v>
      </c>
      <c r="AZ48" s="72" t="s">
        <v>33</v>
      </c>
      <c r="BA48" s="72" t="s">
        <v>35</v>
      </c>
      <c r="BB48" s="72"/>
      <c r="BC48" s="72"/>
      <c r="BD48" s="72"/>
      <c r="CR48" s="10"/>
      <c r="CS48" s="11"/>
      <c r="CT48" s="5"/>
      <c r="CU48" s="5"/>
      <c r="CV48" s="5"/>
      <c r="CW48" s="5"/>
      <c r="CX48" s="5"/>
      <c r="CY48" s="10">
        <f t="shared" ca="1" si="25"/>
        <v>0.18381113705191499</v>
      </c>
      <c r="CZ48" s="11">
        <f t="shared" ca="1" si="30"/>
        <v>96</v>
      </c>
      <c r="DA48" s="5"/>
      <c r="DB48" s="5">
        <v>48</v>
      </c>
      <c r="DC48" s="1">
        <v>6</v>
      </c>
      <c r="DD48" s="1">
        <v>3</v>
      </c>
      <c r="DF48" s="10">
        <f t="shared" ca="1" si="26"/>
        <v>0.54132875911407563</v>
      </c>
      <c r="DG48" s="11">
        <f t="shared" ca="1" si="27"/>
        <v>43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68" t="s">
        <v>17</v>
      </c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>
        <v>0</v>
      </c>
      <c r="AT49" s="71"/>
      <c r="AX49" s="72" t="s">
        <v>29</v>
      </c>
      <c r="AY49" s="72" t="s">
        <v>32</v>
      </c>
      <c r="AZ49" s="72" t="s">
        <v>34</v>
      </c>
      <c r="BA49" s="72" t="s">
        <v>36</v>
      </c>
      <c r="BB49" s="72"/>
      <c r="BC49" s="72"/>
      <c r="BD49" s="72"/>
      <c r="BI49" s="72"/>
      <c r="BJ49" s="72"/>
      <c r="BK49" s="72"/>
      <c r="CR49" s="10"/>
      <c r="CS49" s="11"/>
      <c r="CT49" s="5"/>
      <c r="CU49" s="5"/>
      <c r="CV49" s="5"/>
      <c r="CW49" s="5"/>
      <c r="CX49" s="5"/>
      <c r="CY49" s="10">
        <f t="shared" ca="1" si="25"/>
        <v>0.70483818222722194</v>
      </c>
      <c r="CZ49" s="11">
        <f t="shared" ca="1" si="30"/>
        <v>33</v>
      </c>
      <c r="DA49" s="5"/>
      <c r="DB49" s="5">
        <v>49</v>
      </c>
      <c r="DC49" s="1">
        <v>6</v>
      </c>
      <c r="DD49" s="1">
        <v>4</v>
      </c>
      <c r="DF49" s="10">
        <f t="shared" ca="1" si="26"/>
        <v>0.92989230873514972</v>
      </c>
      <c r="DG49" s="11">
        <f t="shared" ca="1" si="27"/>
        <v>8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3"/>
      <c r="C50" s="93"/>
      <c r="D50" s="83"/>
      <c r="E50" s="84">
        <f ca="1">E17</f>
        <v>4</v>
      </c>
      <c r="F50" s="28" t="str">
        <f ca="1">F17</f>
        <v>.</v>
      </c>
      <c r="G50" s="29">
        <f ca="1">G17</f>
        <v>0</v>
      </c>
      <c r="H50" s="28">
        <f ca="1">H17</f>
        <v>0</v>
      </c>
      <c r="I50" s="85">
        <f ca="1">I17</f>
        <v>3</v>
      </c>
      <c r="J50" s="23"/>
      <c r="K50" s="26"/>
      <c r="L50" s="93"/>
      <c r="M50" s="93"/>
      <c r="N50" s="83"/>
      <c r="O50" s="84">
        <f ca="1">O17</f>
        <v>3</v>
      </c>
      <c r="P50" s="28" t="str">
        <f ca="1">P17</f>
        <v>.</v>
      </c>
      <c r="Q50" s="29">
        <f ca="1">Q17</f>
        <v>0</v>
      </c>
      <c r="R50" s="28">
        <f ca="1">R17</f>
        <v>0</v>
      </c>
      <c r="S50" s="85">
        <f ca="1">S17</f>
        <v>2</v>
      </c>
      <c r="T50" s="23"/>
      <c r="U50" s="26"/>
      <c r="V50" s="93"/>
      <c r="W50" s="93"/>
      <c r="X50" s="83"/>
      <c r="Y50" s="84">
        <f ca="1">Y17</f>
        <v>7</v>
      </c>
      <c r="Z50" s="28" t="str">
        <f ca="1">Z17</f>
        <v>.</v>
      </c>
      <c r="AA50" s="29">
        <f ca="1">AA17</f>
        <v>2</v>
      </c>
      <c r="AB50" s="28">
        <f ca="1">AB17</f>
        <v>0</v>
      </c>
      <c r="AC50" s="85">
        <f ca="1">AC17</f>
        <v>9</v>
      </c>
      <c r="AD50" s="23"/>
      <c r="AG50" s="68" t="s">
        <v>18</v>
      </c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>
        <v>0</v>
      </c>
      <c r="AS50" s="70"/>
      <c r="AT50" s="71"/>
      <c r="AX50" s="72" t="s">
        <v>30</v>
      </c>
      <c r="AY50" s="72"/>
      <c r="AZ50" s="72"/>
      <c r="BA50" s="72"/>
      <c r="BB50" s="72"/>
      <c r="BC50" s="72"/>
      <c r="BD50" s="72"/>
      <c r="BI50" s="72"/>
      <c r="BJ50" s="72"/>
      <c r="BK50" s="72"/>
      <c r="CR50" s="10"/>
      <c r="CS50" s="11"/>
      <c r="CT50" s="5"/>
      <c r="CU50" s="5"/>
      <c r="CV50" s="5"/>
      <c r="CW50" s="5"/>
      <c r="CX50" s="5"/>
      <c r="CY50" s="10">
        <f t="shared" ca="1" si="25"/>
        <v>0.81110565921889899</v>
      </c>
      <c r="CZ50" s="11">
        <f t="shared" ca="1" si="30"/>
        <v>24</v>
      </c>
      <c r="DA50" s="5"/>
      <c r="DB50" s="5">
        <v>50</v>
      </c>
      <c r="DC50" s="1">
        <v>6</v>
      </c>
      <c r="DD50" s="1">
        <v>5</v>
      </c>
      <c r="DF50" s="10">
        <f t="shared" ca="1" si="26"/>
        <v>0.61820480623104845</v>
      </c>
      <c r="DG50" s="11">
        <f t="shared" ca="1" si="27"/>
        <v>34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94"/>
      <c r="C51" s="94"/>
      <c r="D51" s="86" t="str">
        <f>$D$18</f>
        <v>×</v>
      </c>
      <c r="E51" s="87">
        <f>E18</f>
        <v>0</v>
      </c>
      <c r="F51" s="31"/>
      <c r="G51" s="32">
        <f ca="1">G18</f>
        <v>3</v>
      </c>
      <c r="H51" s="33"/>
      <c r="I51" s="88">
        <f ca="1">I18</f>
        <v>1</v>
      </c>
      <c r="J51" s="23"/>
      <c r="K51" s="26"/>
      <c r="L51" s="94"/>
      <c r="M51" s="94"/>
      <c r="N51" s="86" t="str">
        <f>$N$18</f>
        <v>×</v>
      </c>
      <c r="O51" s="87">
        <f>O18</f>
        <v>0</v>
      </c>
      <c r="P51" s="31"/>
      <c r="Q51" s="32">
        <f ca="1">Q18</f>
        <v>9</v>
      </c>
      <c r="R51" s="33"/>
      <c r="S51" s="88">
        <f ca="1">S18</f>
        <v>2</v>
      </c>
      <c r="T51" s="23"/>
      <c r="U51" s="26"/>
      <c r="V51" s="94"/>
      <c r="W51" s="94"/>
      <c r="X51" s="86" t="str">
        <f>$X$18</f>
        <v>×</v>
      </c>
      <c r="Y51" s="87">
        <f>Y18</f>
        <v>0</v>
      </c>
      <c r="Z51" s="31"/>
      <c r="AA51" s="32">
        <f ca="1">AA18</f>
        <v>2</v>
      </c>
      <c r="AB51" s="33"/>
      <c r="AC51" s="88">
        <f ca="1">AC18</f>
        <v>7</v>
      </c>
      <c r="AD51" s="23"/>
      <c r="AG51" s="68" t="s">
        <v>20</v>
      </c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>
        <v>0</v>
      </c>
      <c r="AS51" s="70">
        <v>0</v>
      </c>
      <c r="AT51" s="71"/>
      <c r="AY51" s="73"/>
      <c r="AZ51" s="73"/>
      <c r="BA51" s="73"/>
      <c r="BI51" s="72"/>
      <c r="BJ51" s="72"/>
      <c r="BK51" s="72"/>
      <c r="CR51" s="10"/>
      <c r="CS51" s="11"/>
      <c r="CT51" s="5"/>
      <c r="CU51" s="5"/>
      <c r="CV51" s="5"/>
      <c r="CW51" s="5"/>
      <c r="CX51" s="5"/>
      <c r="CY51" s="10">
        <f t="shared" ca="1" si="25"/>
        <v>0.33974848003885294</v>
      </c>
      <c r="CZ51" s="11">
        <f t="shared" ca="1" si="30"/>
        <v>75</v>
      </c>
      <c r="DA51" s="5"/>
      <c r="DB51" s="5">
        <v>51</v>
      </c>
      <c r="DC51" s="1">
        <v>6</v>
      </c>
      <c r="DD51" s="1">
        <v>6</v>
      </c>
      <c r="DF51" s="10">
        <f t="shared" ca="1" si="26"/>
        <v>0.6153262682487689</v>
      </c>
      <c r="DG51" s="11">
        <f t="shared" ca="1" si="27"/>
        <v>35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95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9">
        <f ca="1">IF(OR($A$47="A",$A$47="C",$A$47="D"),$BJ$37,IF($A$47="B",$BQ$37,$CE$37))</f>
        <v>0</v>
      </c>
      <c r="E52" s="90">
        <f ca="1">IF(OR($A$47="A",$A$47="C",$A$47="D"),$BK$37,IF($A$47="B",$BR$37,$CF$37))</f>
        <v>4</v>
      </c>
      <c r="F52" s="35">
        <f ca="1">IF(OR(A47="E",A47="G"),F50,)</f>
        <v>0</v>
      </c>
      <c r="G52" s="60">
        <f ca="1">IF(OR($A$47="A",$A$47="C",$A$47="D"),$BL$37,IF($A$47="B",$BS$37,$CG$37))</f>
        <v>0</v>
      </c>
      <c r="H52" s="35">
        <f ca="1">IF(OR(A47="E",A47="G"),H50,)</f>
        <v>0</v>
      </c>
      <c r="I52" s="91">
        <f ca="1">IF(OR($A$47="A",$A$47="C",$A$47="D"),$BM$37,IF($A$47="B",$BT$37,$CH$37))</f>
        <v>3</v>
      </c>
      <c r="J52" s="23"/>
      <c r="K52" s="26"/>
      <c r="L52" s="95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9">
        <f ca="1">IF(OR($K$47="A",$K$47="C",$K$47="D"),$BJ$38,IF($K$47="B",$BQ$38,$CE$38))</f>
        <v>0</v>
      </c>
      <c r="O52" s="90">
        <f ca="1">IF(OR($K$47="A",$K$47="C",$K$47="D"),$BK$38,IF($K$47="B",$BR$38,$CF$38))</f>
        <v>6</v>
      </c>
      <c r="P52" s="35">
        <f ca="1">IF(OR(K47="E",K47="G"),P50,)</f>
        <v>0</v>
      </c>
      <c r="Q52" s="60">
        <f ca="1">IF(OR($K$47="A",$K$47="C",$K$47="D"),$BL$38,IF($K$47="B",$BS$38,$CG$38))</f>
        <v>0</v>
      </c>
      <c r="R52" s="35">
        <f ca="1">IF(OR(K47="E",K47="G"),R50,)</f>
        <v>0</v>
      </c>
      <c r="S52" s="91">
        <f ca="1">IF(OR($K$47="A",$K$47="C",$K$47="D"),$BM$38,IF($K$47="B",$BT$38,$CH$38))</f>
        <v>4</v>
      </c>
      <c r="T52" s="23"/>
      <c r="U52" s="36"/>
      <c r="V52" s="95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9">
        <f ca="1">IF(OR($U$47="A",$U$47="C",$U$47="D"),$BJ$39,IF($U$47="B",$BQ$39,$CE$39))</f>
        <v>5</v>
      </c>
      <c r="Y52" s="90">
        <f ca="1">IF(OR($U$47="A",$U$47="C",$U$47="D"),$BK$39,IF($U$47="B",$BR$39,$CF$39))</f>
        <v>1</v>
      </c>
      <c r="Z52" s="35">
        <f ca="1">IF(OR(U47="E",U47="G"),Z50,)</f>
        <v>0</v>
      </c>
      <c r="AA52" s="60">
        <f ca="1">IF(OR($U$47="A",$U$47="C",$U$47="D"),$BL$39,IF($U$47="B",$BS$39,$CG$39))</f>
        <v>0</v>
      </c>
      <c r="AB52" s="35">
        <f ca="1">IF(OR(U47="E",U47="G"),AB50,)</f>
        <v>0</v>
      </c>
      <c r="AC52" s="91">
        <f ca="1">IF(OR($U$47="A",$U$47="C",$U$47="D"),$BM$39,IF($U$47="B",$BT$39,$CH$39))</f>
        <v>3</v>
      </c>
      <c r="AD52" s="23"/>
      <c r="AG52" s="68" t="s">
        <v>21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70">
        <v>0</v>
      </c>
      <c r="AT52" s="71">
        <v>0</v>
      </c>
      <c r="AX52" s="74" t="str">
        <f ca="1">$AG1</f>
        <v>D</v>
      </c>
      <c r="AY52" s="73"/>
      <c r="AZ52" s="73"/>
      <c r="BA52" s="73"/>
      <c r="BI52" s="72"/>
      <c r="BJ52" s="72"/>
      <c r="BK52" s="72"/>
      <c r="CR52" s="10"/>
      <c r="CS52" s="11"/>
      <c r="CT52" s="5"/>
      <c r="CU52" s="5"/>
      <c r="CV52" s="5"/>
      <c r="CW52" s="5"/>
      <c r="CX52" s="5"/>
      <c r="CY52" s="10">
        <f t="shared" ca="1" si="25"/>
        <v>0.89611239961325939</v>
      </c>
      <c r="CZ52" s="11">
        <f t="shared" ca="1" si="30"/>
        <v>13</v>
      </c>
      <c r="DA52" s="5"/>
      <c r="DB52" s="5">
        <v>52</v>
      </c>
      <c r="DC52" s="1">
        <v>6</v>
      </c>
      <c r="DD52" s="1">
        <v>7</v>
      </c>
      <c r="DF52" s="10">
        <f t="shared" ca="1" si="26"/>
        <v>0.50032066812055431</v>
      </c>
      <c r="DG52" s="11">
        <f t="shared" ca="1" si="27"/>
        <v>49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36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1</v>
      </c>
      <c r="D53" s="82">
        <f ca="1">IF(OR($A$47="A",$A$47="D"),$BQ$37,IF(OR($A$47="B",$A$47="C"),$BX$37,$CL$37))</f>
        <v>2</v>
      </c>
      <c r="E53" s="92">
        <f ca="1">IF(OR($A$47="A",$A$47="D"),$BR$37,IF(OR($A$47="B",$A$47="C"),$BY$37,$CM$37))</f>
        <v>0</v>
      </c>
      <c r="F53" s="34"/>
      <c r="G53" s="37">
        <f ca="1">IF(OR($A$47="A",$A$47="D"),$BS$37,IF($A$47="B","",IF($A$47="C",$BZ$37,"")))</f>
        <v>9</v>
      </c>
      <c r="H53" s="34"/>
      <c r="I53" s="82"/>
      <c r="J53" s="23"/>
      <c r="K53" s="36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2</v>
      </c>
      <c r="N53" s="82">
        <f ca="1">IF(OR($K$47="A",$K$47="D"),$BQ$38,IF(OR($K$47="B",$K$47="C"),$BX$38,$CL$38))</f>
        <v>7</v>
      </c>
      <c r="O53" s="92">
        <f ca="1">IF(OR($K$47="A",$K$47="D"),$BR$38,IF(OR($K$47="B",$K$47="C"),$BY$38,$CM$38))</f>
        <v>1</v>
      </c>
      <c r="P53" s="34"/>
      <c r="Q53" s="37">
        <f ca="1">IF(OR($K$47="A",$K$47="D"),$BS$38,IF($K$47="B","",IF($K$47="C",$BZ$38,"")))</f>
        <v>8</v>
      </c>
      <c r="R53" s="34"/>
      <c r="S53" s="82"/>
      <c r="T53" s="23"/>
      <c r="U53" s="36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1</v>
      </c>
      <c r="X53" s="82">
        <f ca="1">IF(OR($U$47="A",$U$47="D"),$BQ$39,IF(OR($U$47="B",$U$47="C"),$BX$39,$CL$39))</f>
        <v>4</v>
      </c>
      <c r="Y53" s="92">
        <f ca="1">IF(OR($U$47="A",$U$47="D"),$BR$39,IF(OR($U$47="B",$U$47="C"),$BY$39,$CM$39))</f>
        <v>5</v>
      </c>
      <c r="Z53" s="34"/>
      <c r="AA53" s="37">
        <f ca="1">IF(OR($U$47="A",$U$47="D"),$BS$39,IF($U$47="B","",IF($U$47="C",$BZ$39,"")))</f>
        <v>8</v>
      </c>
      <c r="AB53" s="34"/>
      <c r="AC53" s="82"/>
      <c r="AD53" s="23"/>
      <c r="AG53" s="68" t="s">
        <v>22</v>
      </c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>
        <v>0</v>
      </c>
      <c r="AS53" s="70"/>
      <c r="AT53" s="71">
        <v>0</v>
      </c>
      <c r="CR53" s="10"/>
      <c r="CS53" s="11"/>
      <c r="CT53" s="5"/>
      <c r="CU53" s="5"/>
      <c r="CV53" s="5"/>
      <c r="CW53" s="5"/>
      <c r="CX53" s="5"/>
      <c r="CY53" s="10">
        <f t="shared" ca="1" si="25"/>
        <v>0.30827941736163622</v>
      </c>
      <c r="CZ53" s="11">
        <f t="shared" ca="1" si="30"/>
        <v>81</v>
      </c>
      <c r="DA53" s="5"/>
      <c r="DB53" s="5">
        <v>53</v>
      </c>
      <c r="DC53" s="1">
        <v>6</v>
      </c>
      <c r="DD53" s="1">
        <v>8</v>
      </c>
      <c r="DF53" s="10">
        <f t="shared" ca="1" si="26"/>
        <v>7.4390585056399727E-2</v>
      </c>
      <c r="DG53" s="11">
        <f t="shared" ca="1" si="27"/>
        <v>83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36"/>
      <c r="B54" s="82">
        <f ca="1">IF($A$47="A",$BV$37,IF(OR($A$47="B",$A$47="C",$A$47="D"),$CC$37,""))</f>
        <v>0</v>
      </c>
      <c r="C54" s="82">
        <f ca="1">IF($A$47="A",$BW$37,IF(OR($A$47="B",$A$47="C",$A$47="D"),$CD$37,""))</f>
        <v>1</v>
      </c>
      <c r="D54" s="82">
        <f ca="1">IF($A$47="A",$BX$37,IF(OR($A$47="B",$A$47="C",$A$47="D"),$CE$37,""))</f>
        <v>2</v>
      </c>
      <c r="E54" s="92">
        <f ca="1">IF($A$47="A",$BY$37,IF(OR($A$47="B",$A$47="C",$A$47="D"),$CF$37,""))</f>
        <v>4</v>
      </c>
      <c r="F54" s="34" t="str">
        <f ca="1">IF(A47="D",F50,)</f>
        <v>.</v>
      </c>
      <c r="G54" s="37">
        <f ca="1">IF($A$47="A","",IF(OR($A$47="B",$A$47="C",$A$47="D"),$CG$37,""))</f>
        <v>9</v>
      </c>
      <c r="H54" s="34">
        <f ca="1">IF(A47="D",H50,)</f>
        <v>0</v>
      </c>
      <c r="I54" s="82">
        <f ca="1">IF($A$47="A","",IF(OR($A$47="B",$A$47="C",$A$47="D"),$CH$37,""))</f>
        <v>3</v>
      </c>
      <c r="J54" s="23"/>
      <c r="K54" s="36"/>
      <c r="L54" s="82">
        <f ca="1">IF($K$47="A",$BV$38,IF(OR($K$47="B",$K$47="C",$K$47="D"),$CC$38,""))</f>
        <v>0</v>
      </c>
      <c r="M54" s="82">
        <f ca="1">IF($K$47="A",$BW$38,IF(OR($K$47="B",$K$47="C",$K$47="D"),$CD$38,""))</f>
        <v>2</v>
      </c>
      <c r="N54" s="82">
        <f ca="1">IF($K$47="A",$BX$38,IF(OR($K$47="B",$K$47="C",$K$47="D"),$CE$38,""))</f>
        <v>7</v>
      </c>
      <c r="O54" s="92">
        <f ca="1">IF($K$47="A",$BY$38,IF(OR($K$47="B",$K$47="C",$K$47="D"),$CF$38,""))</f>
        <v>7</v>
      </c>
      <c r="P54" s="34" t="str">
        <f ca="1">IF(K47="D",P50,)</f>
        <v>.</v>
      </c>
      <c r="Q54" s="37">
        <f ca="1">IF($K$47="A","",IF(OR($K$47="B",$K$47="C",$K$47="D"),$CG$38,""))</f>
        <v>8</v>
      </c>
      <c r="R54" s="34">
        <f ca="1">IF(K47="D",R50,)</f>
        <v>0</v>
      </c>
      <c r="S54" s="82">
        <f ca="1">IF($K$47="A","",IF(OR($K$47="B",$K$47="C",$K$47="D"),$CH$38,""))</f>
        <v>4</v>
      </c>
      <c r="T54" s="23"/>
      <c r="U54" s="36"/>
      <c r="V54" s="82">
        <f ca="1">IF($U$47="A",$BV$39,IF(OR($U$47="B",$U$47="C",$U$47="D"),$CC$39,""))</f>
        <v>0</v>
      </c>
      <c r="W54" s="82">
        <f ca="1">IF($U$47="A",$BW$39,IF(OR($U$47="B",$U$47="C",$U$47="D"),$CD$39,""))</f>
        <v>1</v>
      </c>
      <c r="X54" s="82">
        <f ca="1">IF($U$47="A",$BX$39,IF(OR($U$47="B",$U$47="C",$U$47="D"),$CE$39,""))</f>
        <v>9</v>
      </c>
      <c r="Y54" s="92">
        <f ca="1">IF($U$47="A",$BY$39,IF(OR($U$47="B",$U$47="C",$U$47="D"),$CF$39,""))</f>
        <v>6</v>
      </c>
      <c r="Z54" s="34" t="str">
        <f ca="1">IF(U47="D",Z50,)</f>
        <v>.</v>
      </c>
      <c r="AA54" s="37">
        <f ca="1">IF($U$47="A","",IF(OR($U$47="B",$U$47="C",$U$47="D"),$CG$39,""))</f>
        <v>8</v>
      </c>
      <c r="AB54" s="34">
        <f ca="1">IF(U47="D",AB50,)</f>
        <v>0</v>
      </c>
      <c r="AC54" s="82">
        <f ca="1">IF($U$47="A","",IF(OR($U$47="B",$U$47="C",$U$47="D"),$CH$39,""))</f>
        <v>3</v>
      </c>
      <c r="AD54" s="23"/>
      <c r="CR54" s="10"/>
      <c r="CS54" s="11"/>
      <c r="CT54" s="5"/>
      <c r="CU54" s="5"/>
      <c r="CV54" s="5"/>
      <c r="CW54" s="5"/>
      <c r="CX54" s="5"/>
      <c r="CY54" s="10">
        <f t="shared" ca="1" si="25"/>
        <v>0.30915562157516929</v>
      </c>
      <c r="CZ54" s="11">
        <f t="shared" ca="1" si="30"/>
        <v>80</v>
      </c>
      <c r="DA54" s="5"/>
      <c r="DB54" s="5">
        <v>54</v>
      </c>
      <c r="DC54" s="1">
        <v>6</v>
      </c>
      <c r="DD54" s="1">
        <v>9</v>
      </c>
      <c r="DF54" s="10">
        <f t="shared" ca="1" si="26"/>
        <v>0.79939044354767841</v>
      </c>
      <c r="DG54" s="11">
        <f t="shared" ca="1" si="27"/>
        <v>15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2" t="str">
        <f ca="1">IF($A$47="A",$CC$37,"")</f>
        <v/>
      </c>
      <c r="C55" s="92" t="str">
        <f ca="1">IF($A$47="A",$CD$37,"")</f>
        <v/>
      </c>
      <c r="D55" s="92" t="str">
        <f ca="1">IF($A$47="A",$CE$37,"")</f>
        <v/>
      </c>
      <c r="E55" s="92" t="str">
        <f ca="1">IF($A$47="A",$CF$37,"")</f>
        <v/>
      </c>
      <c r="F55" s="38"/>
      <c r="G55" s="38" t="str">
        <f ca="1">IF($A$47="A",$CG$37,"")</f>
        <v/>
      </c>
      <c r="H55" s="38"/>
      <c r="I55" s="38" t="str">
        <f ca="1">IF($A$47="A",$CH$37,"")</f>
        <v/>
      </c>
      <c r="J55" s="23"/>
      <c r="K55" s="26"/>
      <c r="L55" s="92" t="str">
        <f ca="1">IF($K$47="A",$CC$38,"")</f>
        <v/>
      </c>
      <c r="M55" s="92" t="str">
        <f ca="1">IF($K$47="A",$CD$38,"")</f>
        <v/>
      </c>
      <c r="N55" s="92" t="str">
        <f ca="1">IF($K$47="A",$CE$38,"")</f>
        <v/>
      </c>
      <c r="O55" s="92" t="str">
        <f ca="1">IF($K$47="A",$CF$38,"")</f>
        <v/>
      </c>
      <c r="P55" s="38"/>
      <c r="Q55" s="38" t="str">
        <f ca="1">IF($K$47="A",$CG$38,"")</f>
        <v/>
      </c>
      <c r="R55" s="38"/>
      <c r="S55" s="38" t="str">
        <f ca="1">IF($K$47="A",$CH$38,"")</f>
        <v/>
      </c>
      <c r="T55" s="23"/>
      <c r="U55" s="26"/>
      <c r="V55" s="92" t="str">
        <f ca="1">IF($U$47="A",$CC$39,"")</f>
        <v/>
      </c>
      <c r="W55" s="92" t="str">
        <f ca="1">IF($U$47="A",$CD$39,"")</f>
        <v/>
      </c>
      <c r="X55" s="92" t="str">
        <f ca="1">IF($U$47="A",$CE$39,"")</f>
        <v/>
      </c>
      <c r="Y55" s="92" t="str">
        <f ca="1">IF($U$47="A",$CF$39,"")</f>
        <v/>
      </c>
      <c r="Z55" s="38"/>
      <c r="AA55" s="38" t="str">
        <f ca="1">IF($U$47="A",$CG$39,"")</f>
        <v/>
      </c>
      <c r="AB55" s="38"/>
      <c r="AC55" s="38" t="str">
        <f ca="1">IF($U$47="A",$CH$39,"")</f>
        <v/>
      </c>
      <c r="AD55" s="23"/>
      <c r="AJ55" s="97" t="s">
        <v>51</v>
      </c>
      <c r="AL55" s="96" t="s">
        <v>52</v>
      </c>
      <c r="AN55" s="97" t="s">
        <v>51</v>
      </c>
      <c r="AO55" s="79" t="s">
        <v>55</v>
      </c>
      <c r="AP55" s="96" t="s">
        <v>52</v>
      </c>
      <c r="AQ55" s="79" t="s">
        <v>55</v>
      </c>
      <c r="AR55" s="79" t="s">
        <v>53</v>
      </c>
      <c r="AS55" s="79" t="s">
        <v>54</v>
      </c>
      <c r="AT55" s="106"/>
      <c r="AU55" s="106"/>
      <c r="AV55" s="106"/>
      <c r="BC55" s="106"/>
      <c r="BD55" s="106"/>
      <c r="BE55" s="106"/>
      <c r="CR55" s="10"/>
      <c r="CS55" s="11"/>
      <c r="CT55" s="5"/>
      <c r="CU55" s="5"/>
      <c r="CV55" s="5"/>
      <c r="CW55" s="5"/>
      <c r="CX55" s="5"/>
      <c r="CY55" s="10">
        <f t="shared" ca="1" si="25"/>
        <v>0.64407520082029179</v>
      </c>
      <c r="CZ55" s="11">
        <f t="shared" ca="1" si="30"/>
        <v>37</v>
      </c>
      <c r="DA55" s="5"/>
      <c r="DB55" s="5">
        <v>55</v>
      </c>
      <c r="DC55" s="1">
        <v>7</v>
      </c>
      <c r="DD55" s="1">
        <v>1</v>
      </c>
      <c r="DF55" s="10">
        <f t="shared" ca="1" si="26"/>
        <v>0.58053173369023803</v>
      </c>
      <c r="DG55" s="11">
        <f t="shared" ca="1" si="27"/>
        <v>40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45"/>
      <c r="B56" s="43"/>
      <c r="C56" s="43"/>
      <c r="D56" s="43"/>
      <c r="E56" s="43"/>
      <c r="F56" s="43"/>
      <c r="G56" s="43"/>
      <c r="H56" s="43"/>
      <c r="I56" s="43"/>
      <c r="J56" s="44"/>
      <c r="K56" s="45"/>
      <c r="L56" s="43"/>
      <c r="M56" s="43"/>
      <c r="N56" s="43"/>
      <c r="O56" s="43"/>
      <c r="P56" s="43"/>
      <c r="Q56" s="43"/>
      <c r="R56" s="43"/>
      <c r="S56" s="43"/>
      <c r="T56" s="44"/>
      <c r="U56" s="45"/>
      <c r="V56" s="43"/>
      <c r="W56" s="43"/>
      <c r="X56" s="43"/>
      <c r="Y56" s="43"/>
      <c r="Z56" s="43"/>
      <c r="AA56" s="43"/>
      <c r="AB56" s="43"/>
      <c r="AC56" s="43"/>
      <c r="AD56" s="44"/>
      <c r="AN56" s="81"/>
      <c r="AO56" s="81"/>
      <c r="AP56" s="81"/>
      <c r="AQ56" s="81"/>
      <c r="AR56" s="81"/>
      <c r="AS56" s="81"/>
      <c r="CR56" s="10"/>
      <c r="CS56" s="11"/>
      <c r="CT56" s="5"/>
      <c r="CU56" s="5"/>
      <c r="CV56" s="5"/>
      <c r="CW56" s="5"/>
      <c r="CX56" s="5"/>
      <c r="CY56" s="10">
        <f t="shared" ca="1" si="25"/>
        <v>0.54379780573859182</v>
      </c>
      <c r="CZ56" s="11">
        <f t="shared" ca="1" si="30"/>
        <v>51</v>
      </c>
      <c r="DA56" s="5"/>
      <c r="DB56" s="5">
        <v>56</v>
      </c>
      <c r="DC56" s="1">
        <v>7</v>
      </c>
      <c r="DD56" s="1">
        <v>2</v>
      </c>
      <c r="DF56" s="10">
        <f t="shared" ca="1" si="26"/>
        <v>0.42230120329806309</v>
      </c>
      <c r="DG56" s="11">
        <f t="shared" ca="1" si="27"/>
        <v>60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D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D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D</v>
      </c>
      <c r="V57" s="16"/>
      <c r="W57" s="16"/>
      <c r="X57" s="16"/>
      <c r="Y57" s="19"/>
      <c r="Z57" s="19"/>
      <c r="AA57" s="19"/>
      <c r="AB57" s="19"/>
      <c r="AC57" s="19"/>
      <c r="AD57" s="20"/>
      <c r="AI57" s="72" t="s">
        <v>43</v>
      </c>
      <c r="AJ57" s="107" t="s">
        <v>62</v>
      </c>
      <c r="AK57" s="59" t="str">
        <f ca="1">IF(AND(AN57="G",AO57=2,G42=0,I42=0),"natu",IF(AND(AN57="G",I42=0),"haru",IF(AND(AN57="E",I42=0),"haru","zero")))</f>
        <v>zero</v>
      </c>
      <c r="AL57" s="107" t="s">
        <v>71</v>
      </c>
      <c r="AM57" s="59" t="str">
        <f ca="1">IF(AND(AP57="D",AQ57=2,G44=0,I44=0),"huyu",IF(AND(AP57="D",I44=0),"aki","nasi"))</f>
        <v>nasi</v>
      </c>
      <c r="AN57" s="105" t="str">
        <f ca="1">A37</f>
        <v>D</v>
      </c>
      <c r="AO57" s="99">
        <f t="shared" ref="AO57:AO65" ca="1" si="49">AQ1</f>
        <v>2</v>
      </c>
      <c r="AP57" s="105" t="str">
        <f ca="1">A37</f>
        <v>D</v>
      </c>
      <c r="AQ57" s="98">
        <f t="shared" ref="AQ57:AQ65" ca="1" si="50">AQ1</f>
        <v>2</v>
      </c>
      <c r="AR57" s="98">
        <f ca="1">IF(AND(AP57="D",AQ57=1),I44,IF(AND(AP57="D",AQ57=2),G44,""))</f>
        <v>6</v>
      </c>
      <c r="AS57" s="99">
        <f ca="1">IF(AND(AP57="D",AQ57=2),I44,"")</f>
        <v>4</v>
      </c>
      <c r="AT57" s="72"/>
      <c r="AU57" s="72"/>
      <c r="AV57" s="72"/>
      <c r="CR57" s="10"/>
      <c r="CS57" s="11"/>
      <c r="CT57" s="5"/>
      <c r="CU57" s="5"/>
      <c r="CV57" s="5"/>
      <c r="CW57" s="5"/>
      <c r="CX57" s="5"/>
      <c r="CY57" s="10">
        <f t="shared" ca="1" si="25"/>
        <v>0.55003361904852566</v>
      </c>
      <c r="CZ57" s="11">
        <f t="shared" ca="1" si="30"/>
        <v>49</v>
      </c>
      <c r="DA57" s="5"/>
      <c r="DB57" s="5">
        <v>57</v>
      </c>
      <c r="DC57" s="1">
        <v>7</v>
      </c>
      <c r="DD57" s="1">
        <v>3</v>
      </c>
      <c r="DF57" s="10">
        <f t="shared" ca="1" si="26"/>
        <v>0.5985469869119131</v>
      </c>
      <c r="DG57" s="11">
        <f t="shared" ca="1" si="27"/>
        <v>37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19" t="str">
        <f ca="1">B25</f>
        <v>0.26×34＝</v>
      </c>
      <c r="C58" s="120"/>
      <c r="D58" s="120"/>
      <c r="E58" s="120"/>
      <c r="F58" s="120"/>
      <c r="G58" s="123">
        <f ca="1">G25</f>
        <v>8.84</v>
      </c>
      <c r="H58" s="123"/>
      <c r="I58" s="124"/>
      <c r="J58" s="22"/>
      <c r="K58" s="21"/>
      <c r="L58" s="119" t="str">
        <f ca="1">L25</f>
        <v>1.17×82＝</v>
      </c>
      <c r="M58" s="120"/>
      <c r="N58" s="120"/>
      <c r="O58" s="120"/>
      <c r="P58" s="120"/>
      <c r="Q58" s="123">
        <f ca="1">Q25</f>
        <v>95.94</v>
      </c>
      <c r="R58" s="123"/>
      <c r="S58" s="124"/>
      <c r="T58" s="22"/>
      <c r="U58" s="21"/>
      <c r="V58" s="119" t="str">
        <f ca="1">V25</f>
        <v>5.86×78＝</v>
      </c>
      <c r="W58" s="120"/>
      <c r="X58" s="120"/>
      <c r="Y58" s="120"/>
      <c r="Z58" s="120"/>
      <c r="AA58" s="123">
        <f ca="1">AA25</f>
        <v>457.08</v>
      </c>
      <c r="AB58" s="123"/>
      <c r="AC58" s="124"/>
      <c r="AD58" s="23"/>
      <c r="AI58" s="72" t="s">
        <v>44</v>
      </c>
      <c r="AJ58" s="107" t="s">
        <v>63</v>
      </c>
      <c r="AK58" s="59" t="str">
        <f ca="1">IF(AND(AN58="G",AO58=2,Q42=0,S42=0),"natu",IF(AND(AN58="G",S42=0),"haru",IF(AND(AN58="E",S42=0),"haru","zero")))</f>
        <v>zero</v>
      </c>
      <c r="AL58" s="107" t="s">
        <v>72</v>
      </c>
      <c r="AM58" s="59" t="str">
        <f ca="1">IF(AND(AP58="D",AQ58=2,Q44=0,S44=0),"huyu",IF(AND(AP58="D",S44=0),"aki","nasi"))</f>
        <v>nasi</v>
      </c>
      <c r="AN58" s="100" t="str">
        <f ca="1">K37</f>
        <v>D</v>
      </c>
      <c r="AO58" s="101">
        <f t="shared" ca="1" si="49"/>
        <v>2</v>
      </c>
      <c r="AP58" s="100" t="str">
        <f ca="1">K37</f>
        <v>D</v>
      </c>
      <c r="AQ58" s="79">
        <f t="shared" ca="1" si="50"/>
        <v>2</v>
      </c>
      <c r="AR58" s="79">
        <f ca="1">IF(AND(AP58="D",AQ58=1),S44,IF(AND(AP58="D",AQ58=2),Q44,""))</f>
        <v>6</v>
      </c>
      <c r="AS58" s="101">
        <f ca="1">IF(AND(AP58="D",AQ58=2),S44,"")</f>
        <v>1</v>
      </c>
      <c r="AT58" s="72"/>
      <c r="AU58" s="72"/>
      <c r="AV58" s="72"/>
      <c r="CR58" s="10"/>
      <c r="CS58" s="11"/>
      <c r="CT58" s="5"/>
      <c r="CU58" s="5"/>
      <c r="CV58" s="5"/>
      <c r="CW58" s="5"/>
      <c r="CX58" s="5"/>
      <c r="CY58" s="10">
        <f t="shared" ca="1" si="25"/>
        <v>0.54239054967082911</v>
      </c>
      <c r="CZ58" s="11">
        <f t="shared" ca="1" si="30"/>
        <v>52</v>
      </c>
      <c r="DA58" s="5"/>
      <c r="DB58" s="5">
        <v>58</v>
      </c>
      <c r="DC58" s="1">
        <v>7</v>
      </c>
      <c r="DD58" s="1">
        <v>4</v>
      </c>
      <c r="DF58" s="10">
        <f t="shared" ca="1" si="26"/>
        <v>0.91607708813906485</v>
      </c>
      <c r="DG58" s="11">
        <f t="shared" ca="1" si="27"/>
        <v>10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2" t="s">
        <v>45</v>
      </c>
      <c r="AJ59" s="107" t="s">
        <v>64</v>
      </c>
      <c r="AK59" s="59" t="str">
        <f ca="1">IF(AND(AN59="G",AO59=2,AA42=0,AC42=0),"natu",IF(AND(AN59="G",AC42=0),"haru",IF(AND(AN59="E",AC42=0),"haru","zero")))</f>
        <v>haru</v>
      </c>
      <c r="AL59" s="107" t="s">
        <v>73</v>
      </c>
      <c r="AM59" s="59" t="str">
        <f ca="1">IF(AND(AP59="D",AQ59=2,AA44=0,AC44=0),"huyu",IF(AND(AP59="D",AC44=0),"aki","nasi"))</f>
        <v>nasi</v>
      </c>
      <c r="AN59" s="100" t="str">
        <f ca="1">U37</f>
        <v>G</v>
      </c>
      <c r="AO59" s="101">
        <f t="shared" ca="1" si="49"/>
        <v>2</v>
      </c>
      <c r="AP59" s="100" t="str">
        <f ca="1">U37</f>
        <v>G</v>
      </c>
      <c r="AQ59" s="79">
        <f t="shared" ca="1" si="50"/>
        <v>2</v>
      </c>
      <c r="AR59" s="79" t="str">
        <f ca="1">IF(AND(AP59="D",AQ59=1),AC44,IF(AND(AP59="D",AQ59=2),AA44,""))</f>
        <v/>
      </c>
      <c r="AS59" s="101" t="str">
        <f ca="1">IF(AND(AP59="D",AQ59=2),AC44,"")</f>
        <v/>
      </c>
      <c r="AT59" s="72"/>
      <c r="AU59" s="72"/>
      <c r="AV59" s="72"/>
      <c r="CR59" s="10"/>
      <c r="CS59" s="11"/>
      <c r="CT59" s="5"/>
      <c r="CU59" s="5"/>
      <c r="CV59" s="5"/>
      <c r="CW59" s="5"/>
      <c r="CX59" s="5"/>
      <c r="CY59" s="10">
        <f t="shared" ca="1" si="25"/>
        <v>0.30446679363858409</v>
      </c>
      <c r="CZ59" s="11">
        <f t="shared" ca="1" si="30"/>
        <v>82</v>
      </c>
      <c r="DA59" s="5"/>
      <c r="DB59" s="5">
        <v>59</v>
      </c>
      <c r="DC59" s="1">
        <v>7</v>
      </c>
      <c r="DD59" s="1">
        <v>5</v>
      </c>
      <c r="DF59" s="10">
        <f t="shared" ca="1" si="26"/>
        <v>0.65120944181916862</v>
      </c>
      <c r="DG59" s="11">
        <f t="shared" ca="1" si="27"/>
        <v>30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3"/>
      <c r="C60" s="93"/>
      <c r="D60" s="83"/>
      <c r="E60" s="84">
        <f ca="1">E27</f>
        <v>0</v>
      </c>
      <c r="F60" s="28" t="str">
        <f ca="1">F27</f>
        <v>.</v>
      </c>
      <c r="G60" s="29">
        <f ca="1">G27</f>
        <v>2</v>
      </c>
      <c r="H60" s="28">
        <f ca="1">H27</f>
        <v>0</v>
      </c>
      <c r="I60" s="85">
        <f ca="1">I27</f>
        <v>6</v>
      </c>
      <c r="J60" s="23"/>
      <c r="K60" s="26"/>
      <c r="L60" s="93"/>
      <c r="M60" s="93"/>
      <c r="N60" s="83"/>
      <c r="O60" s="84">
        <f ca="1">O27</f>
        <v>1</v>
      </c>
      <c r="P60" s="28" t="str">
        <f ca="1">P27</f>
        <v>.</v>
      </c>
      <c r="Q60" s="29">
        <f ca="1">Q27</f>
        <v>1</v>
      </c>
      <c r="R60" s="28">
        <f ca="1">R27</f>
        <v>0</v>
      </c>
      <c r="S60" s="85">
        <f ca="1">S27</f>
        <v>7</v>
      </c>
      <c r="T60" s="23"/>
      <c r="U60" s="26"/>
      <c r="V60" s="93"/>
      <c r="W60" s="93"/>
      <c r="X60" s="83"/>
      <c r="Y60" s="84">
        <f ca="1">Y27</f>
        <v>5</v>
      </c>
      <c r="Z60" s="28" t="str">
        <f ca="1">Z27</f>
        <v>.</v>
      </c>
      <c r="AA60" s="29">
        <f ca="1">AA27</f>
        <v>8</v>
      </c>
      <c r="AB60" s="28">
        <f ca="1">AB27</f>
        <v>0</v>
      </c>
      <c r="AC60" s="85">
        <f ca="1">AC27</f>
        <v>6</v>
      </c>
      <c r="AD60" s="23"/>
      <c r="AH60" s="79" t="s">
        <v>56</v>
      </c>
      <c r="AI60" s="72" t="s">
        <v>46</v>
      </c>
      <c r="AJ60" s="107" t="s">
        <v>65</v>
      </c>
      <c r="AK60" s="59" t="str">
        <f ca="1">IF(AND(AN60="G",AO60=2,G52=0,I52=0),"natu",IF(AND(AN60="G",I52=0),"haru",IF(AND(AN60="E",I52=0),"haru","zero")))</f>
        <v>zero</v>
      </c>
      <c r="AL60" s="107" t="s">
        <v>74</v>
      </c>
      <c r="AM60" s="59" t="str">
        <f ca="1">IF(AND(AP60="D",AQ60=2,G54=0,I54=0),"huyu",IF(AND(AP60="D",I54=0),"aki","nasi"))</f>
        <v>nasi</v>
      </c>
      <c r="AN60" s="100" t="str">
        <f ca="1">A47</f>
        <v>D</v>
      </c>
      <c r="AO60" s="101">
        <f t="shared" ca="1" si="49"/>
        <v>2</v>
      </c>
      <c r="AP60" s="100" t="str">
        <f ca="1">A47</f>
        <v>D</v>
      </c>
      <c r="AQ60" s="79">
        <f t="shared" ca="1" si="50"/>
        <v>2</v>
      </c>
      <c r="AR60" s="79">
        <f ca="1">IF(AND(AP60="D",AQ60=1),I54,IF(AND(AP60="D",AQ60=2),G54,""))</f>
        <v>9</v>
      </c>
      <c r="AS60" s="101">
        <f ca="1">IF(AND(AP60="D",AQ60=2),I54,"")</f>
        <v>3</v>
      </c>
      <c r="AT60" s="72"/>
      <c r="AU60" s="72"/>
      <c r="AV60" s="72"/>
      <c r="CR60" s="10"/>
      <c r="CS60" s="11"/>
      <c r="CT60" s="5"/>
      <c r="CU60" s="5"/>
      <c r="CV60" s="5"/>
      <c r="CW60" s="5"/>
      <c r="CX60" s="5"/>
      <c r="CY60" s="10">
        <f t="shared" ca="1" si="25"/>
        <v>0.88329589632977812</v>
      </c>
      <c r="CZ60" s="11">
        <f t="shared" ca="1" si="30"/>
        <v>16</v>
      </c>
      <c r="DA60" s="5"/>
      <c r="DB60" s="5">
        <v>60</v>
      </c>
      <c r="DC60" s="1">
        <v>7</v>
      </c>
      <c r="DD60" s="1">
        <v>6</v>
      </c>
      <c r="DF60" s="10">
        <f t="shared" ca="1" si="26"/>
        <v>0.75272726385290045</v>
      </c>
      <c r="DG60" s="11">
        <f t="shared" ca="1" si="27"/>
        <v>17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94"/>
      <c r="C61" s="94"/>
      <c r="D61" s="86" t="str">
        <f>$D$28</f>
        <v>×</v>
      </c>
      <c r="E61" s="87">
        <f>E28</f>
        <v>0</v>
      </c>
      <c r="F61" s="31"/>
      <c r="G61" s="32">
        <f ca="1">G28</f>
        <v>3</v>
      </c>
      <c r="H61" s="33"/>
      <c r="I61" s="88">
        <f ca="1">I28</f>
        <v>4</v>
      </c>
      <c r="J61" s="23"/>
      <c r="K61" s="26"/>
      <c r="L61" s="94"/>
      <c r="M61" s="94"/>
      <c r="N61" s="86" t="str">
        <f>$N$28</f>
        <v>×</v>
      </c>
      <c r="O61" s="87">
        <f>O28</f>
        <v>0</v>
      </c>
      <c r="P61" s="31"/>
      <c r="Q61" s="32">
        <f ca="1">Q28</f>
        <v>8</v>
      </c>
      <c r="R61" s="33"/>
      <c r="S61" s="88">
        <f ca="1">S28</f>
        <v>2</v>
      </c>
      <c r="T61" s="23"/>
      <c r="U61" s="26"/>
      <c r="V61" s="94"/>
      <c r="W61" s="94"/>
      <c r="X61" s="86" t="str">
        <f>$X$28</f>
        <v>×</v>
      </c>
      <c r="Y61" s="87">
        <f>Y28</f>
        <v>0</v>
      </c>
      <c r="Z61" s="31"/>
      <c r="AA61" s="32">
        <f ca="1">AA28</f>
        <v>7</v>
      </c>
      <c r="AB61" s="33"/>
      <c r="AC61" s="88">
        <f ca="1">AC28</f>
        <v>8</v>
      </c>
      <c r="AD61" s="23"/>
      <c r="AH61" s="79" t="s">
        <v>57</v>
      </c>
      <c r="AI61" s="72" t="s">
        <v>47</v>
      </c>
      <c r="AJ61" s="107" t="s">
        <v>66</v>
      </c>
      <c r="AK61" s="59" t="str">
        <f ca="1">IF(AND(AN61="G",AO61=2,Q52=0,S52=0),"natu",IF(AND(AN61="G",S52=0),"haru",IF(AND(AN61="E",S52=0),"haru","zero")))</f>
        <v>zero</v>
      </c>
      <c r="AL61" s="107" t="s">
        <v>75</v>
      </c>
      <c r="AM61" s="59" t="str">
        <f ca="1">IF(AND(AP61="D",AQ61=2,S54=0,Q54=0),"huyu",IF(AND(AP61="D",S54=0),"aki","nasi"))</f>
        <v>nasi</v>
      </c>
      <c r="AN61" s="100" t="str">
        <f ca="1">K47</f>
        <v>D</v>
      </c>
      <c r="AO61" s="101">
        <f t="shared" ca="1" si="49"/>
        <v>2</v>
      </c>
      <c r="AP61" s="100" t="str">
        <f ca="1">K47</f>
        <v>D</v>
      </c>
      <c r="AQ61" s="79">
        <f t="shared" ca="1" si="50"/>
        <v>2</v>
      </c>
      <c r="AR61" s="79">
        <f ca="1">IF(AND(AP61="D",AQ61=1),S54,IF(AND(AP61="D",AQ61=2),Q54,""))</f>
        <v>8</v>
      </c>
      <c r="AS61" s="101">
        <f ca="1">IF(AND(AP61="D",AQ61=2),S54,"")</f>
        <v>4</v>
      </c>
      <c r="AT61" s="72"/>
      <c r="AU61" s="72"/>
      <c r="AV61" s="72"/>
      <c r="CR61" s="10"/>
      <c r="CS61" s="11"/>
      <c r="CT61" s="5"/>
      <c r="CU61" s="5"/>
      <c r="CV61" s="5"/>
      <c r="CW61" s="5"/>
      <c r="CX61" s="5"/>
      <c r="CY61" s="10">
        <f t="shared" ca="1" si="25"/>
        <v>0.65655751964116904</v>
      </c>
      <c r="CZ61" s="11">
        <f t="shared" ca="1" si="30"/>
        <v>36</v>
      </c>
      <c r="DA61" s="5"/>
      <c r="DB61" s="5">
        <v>61</v>
      </c>
      <c r="DC61" s="1">
        <v>7</v>
      </c>
      <c r="DD61" s="1">
        <v>7</v>
      </c>
      <c r="DF61" s="10">
        <f t="shared" ca="1" si="26"/>
        <v>0.95805075345418156</v>
      </c>
      <c r="DG61" s="11">
        <f t="shared" ca="1" si="27"/>
        <v>4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36"/>
      <c r="B62" s="95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9">
        <f ca="1">IF(OR($A$57="A",$A$57="C",$A$57="D"),$BJ$40,IF($A$57="B",$BQ$40,$CE$40))</f>
        <v>0</v>
      </c>
      <c r="E62" s="90">
        <f ca="1">IF(OR($A$57="A",$A$57="C",$A$57="D"),$BK$40,IF($A$57="B",$BR$40,$CF$40))</f>
        <v>1</v>
      </c>
      <c r="F62" s="35">
        <f ca="1">IF(OR(A57="E",A57="G"),F60,)</f>
        <v>0</v>
      </c>
      <c r="G62" s="60">
        <f ca="1">IF(OR($A$57="A",$A$57="C",$A$57="D"),$BL$40,IF($A$57="B",$BS$40,$CG$40))</f>
        <v>0</v>
      </c>
      <c r="H62" s="35">
        <f ca="1">IF(OR(A57="E",A57="G"),H60,)</f>
        <v>0</v>
      </c>
      <c r="I62" s="91">
        <f ca="1">IF(OR($A$57="A",$A$57="C",$A$57="D"),$BM$40,IF($A$57="B",$BT$40,$CH$40))</f>
        <v>4</v>
      </c>
      <c r="J62" s="75"/>
      <c r="K62" s="36"/>
      <c r="L62" s="95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9">
        <f ca="1">IF(OR($K$57="A",$K$57="C",$K$57="D"),$BJ$41,IF($K$57="B",$BQ$41,$CE$41))</f>
        <v>0</v>
      </c>
      <c r="O62" s="90">
        <f ca="1">IF(OR($K$57="A",$K$57="C",$K$57="D"),$BK$41,IF($K$57="B",$BR$41,$CF$41))</f>
        <v>2</v>
      </c>
      <c r="P62" s="35">
        <f ca="1">IF(OR(K57="E",K57="G"),P60,)</f>
        <v>0</v>
      </c>
      <c r="Q62" s="60">
        <f ca="1">IF(OR($K$57="A",$K$57="C",$K$57="D"),$BL$41,IF($K$57="B",$BS$41,$CG$41))</f>
        <v>3</v>
      </c>
      <c r="R62" s="35">
        <f ca="1">IF(OR(K57="E",K57="G"),R60,)</f>
        <v>0</v>
      </c>
      <c r="S62" s="91">
        <f ca="1">IF(OR($K$57="A",$K$57="C",$K$57="D"),$BM$41,IF($K$57="B",$BT$41,$CH$41))</f>
        <v>4</v>
      </c>
      <c r="T62" s="23"/>
      <c r="U62" s="36"/>
      <c r="V62" s="95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9">
        <f ca="1">IF(OR($U$57="A",$U$57="C",$U$57="D"),$BJ$42,IF($U$57="B",$BQ$42,$CE$42))</f>
        <v>4</v>
      </c>
      <c r="Y62" s="90">
        <f ca="1">IF(OR($U$57="A",$U$57="C",$U$57="D"),$BK$42,IF($U$57="B",$BR$42,$CF$42))</f>
        <v>6</v>
      </c>
      <c r="Z62" s="35">
        <f ca="1">IF(OR(U57="E",U57="G"),Z60,)</f>
        <v>0</v>
      </c>
      <c r="AA62" s="60">
        <f ca="1">IF(OR($U$57="A",$U$57="C",$U$57="D"),$BL$42,IF($U$57="B",$BS$42,$CG$42))</f>
        <v>8</v>
      </c>
      <c r="AB62" s="35">
        <f ca="1">IF(OR(U57="E",U57="G"),AB60,)</f>
        <v>0</v>
      </c>
      <c r="AC62" s="91">
        <f ca="1">IF(OR($U$57="A",$U$57="C",$U$57="D"),$BM$42,IF($U$57="B",$BT$42,$CH$42))</f>
        <v>8</v>
      </c>
      <c r="AD62" s="23"/>
      <c r="AH62" s="79" t="s">
        <v>61</v>
      </c>
      <c r="AI62" s="72" t="s">
        <v>48</v>
      </c>
      <c r="AJ62" s="107" t="s">
        <v>67</v>
      </c>
      <c r="AK62" s="59" t="str">
        <f ca="1">IF(AND(AN62="G",AO62=2,AA52=0,AC52=0),"natu",IF(AND(AN62="G",AC52=0),"haru",IF(AND(AN62="E",AC52=0),"haru","zero")))</f>
        <v>zero</v>
      </c>
      <c r="AL62" s="107" t="s">
        <v>76</v>
      </c>
      <c r="AM62" s="59" t="str">
        <f ca="1">IF(AND(AP62="D",AQ62=2,AA54=0,AC54=0),"huyu",IF(AND(AP62="D",AC54=0),"aki","nasi"))</f>
        <v>nasi</v>
      </c>
      <c r="AN62" s="100" t="str">
        <f ca="1">U47</f>
        <v>D</v>
      </c>
      <c r="AO62" s="101">
        <f t="shared" ca="1" si="49"/>
        <v>2</v>
      </c>
      <c r="AP62" s="100" t="str">
        <f ca="1">U47</f>
        <v>D</v>
      </c>
      <c r="AQ62" s="79">
        <f t="shared" ca="1" si="50"/>
        <v>2</v>
      </c>
      <c r="AR62" s="79">
        <f ca="1">IF(AND(AP62="D",AQ62=1),AC54,IF(AND(AP62="D",AQ62=2),AA54,""))</f>
        <v>8</v>
      </c>
      <c r="AS62" s="101">
        <f ca="1">IF(AND(AP62="D",AQ62=2),AC54,"")</f>
        <v>3</v>
      </c>
      <c r="AT62" s="72"/>
      <c r="AU62" s="72"/>
      <c r="AV62" s="72"/>
      <c r="CR62" s="10"/>
      <c r="CS62" s="11"/>
      <c r="CT62" s="5"/>
      <c r="CU62" s="5"/>
      <c r="CV62" s="5"/>
      <c r="CW62" s="5"/>
      <c r="CX62" s="5"/>
      <c r="CY62" s="10">
        <f t="shared" ca="1" si="25"/>
        <v>6.265951818137272E-2</v>
      </c>
      <c r="CZ62" s="11">
        <f t="shared" ca="1" si="30"/>
        <v>109</v>
      </c>
      <c r="DA62" s="5"/>
      <c r="DB62" s="5">
        <v>62</v>
      </c>
      <c r="DC62" s="1">
        <v>7</v>
      </c>
      <c r="DD62" s="1">
        <v>8</v>
      </c>
      <c r="DF62" s="10">
        <f t="shared" ca="1" si="26"/>
        <v>0.64349880122560688</v>
      </c>
      <c r="DG62" s="11">
        <f t="shared" ca="1" si="27"/>
        <v>32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36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0</v>
      </c>
      <c r="E63" s="92">
        <f ca="1">IF(OR($A$57="A",$A$57="D"),$BR$40,IF(OR($A$57="B",$A$57="C"),$BY$40,$CM$40))</f>
        <v>7</v>
      </c>
      <c r="F63" s="34"/>
      <c r="G63" s="37">
        <f ca="1">IF(OR($A$57="A",$A$57="D"),$BS$40,IF($A$57="B","",IF($A$57="C",$BZ$40,"")))</f>
        <v>8</v>
      </c>
      <c r="H63" s="34"/>
      <c r="I63" s="82"/>
      <c r="J63" s="23"/>
      <c r="K63" s="36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0</v>
      </c>
      <c r="N63" s="82">
        <f ca="1">IF(OR($K$57="A",$K$57="D"),$BQ$41,IF(OR($K$57="B",$K$57="C"),$BX$41,$CL$41))</f>
        <v>9</v>
      </c>
      <c r="O63" s="92">
        <f ca="1">IF(OR($K$57="A",$K$57="D"),$BR$41,IF(OR($K$57="B",$K$57="C"),$BY$41,$CM$41))</f>
        <v>3</v>
      </c>
      <c r="P63" s="34"/>
      <c r="Q63" s="37">
        <f ca="1">IF(OR($K$57="A",$K$57="D"),$BS$41,IF($K$57="B","",IF($K$57="C",$BZ$41,"")))</f>
        <v>6</v>
      </c>
      <c r="R63" s="34"/>
      <c r="S63" s="82"/>
      <c r="T63" s="23"/>
      <c r="U63" s="36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4</v>
      </c>
      <c r="X63" s="82">
        <f ca="1">IF(OR($U$57="A",$U$57="D"),$BQ$42,IF(OR($U$57="B",$U$57="C"),$BX$42,$CL$42))</f>
        <v>1</v>
      </c>
      <c r="Y63" s="92">
        <f ca="1">IF(OR($U$57="A",$U$57="D"),$BR$42,IF(OR($U$57="B",$U$57="C"),$BY$42,$CM$42))</f>
        <v>0</v>
      </c>
      <c r="Z63" s="34"/>
      <c r="AA63" s="37">
        <f ca="1">IF(OR($U$57="A",$U$57="D"),$BS$42,IF($U$57="B","",IF($U$57="C",$BZ$42,"")))</f>
        <v>2</v>
      </c>
      <c r="AB63" s="34"/>
      <c r="AC63" s="82"/>
      <c r="AD63" s="23"/>
      <c r="AH63" s="79" t="s">
        <v>58</v>
      </c>
      <c r="AI63" s="72" t="s">
        <v>49</v>
      </c>
      <c r="AJ63" s="107" t="s">
        <v>68</v>
      </c>
      <c r="AK63" s="59" t="str">
        <f ca="1">IF(AND(AN63="G",AO63=2,G62=0,I62=0),"natu",IF(AND(AN63="G",I62=0),"haru",IF(AND(AN63="E",I62=0),"haru","zero")))</f>
        <v>zero</v>
      </c>
      <c r="AL63" s="107" t="s">
        <v>77</v>
      </c>
      <c r="AM63" s="59" t="str">
        <f ca="1">IF(AND(AP63="D",AQ63=2,G64=0,I64=0),"huyu",IF(AND(AP63="D",I64=0),"aki","nasi"))</f>
        <v>nasi</v>
      </c>
      <c r="AN63" s="100" t="str">
        <f ca="1">A57</f>
        <v>D</v>
      </c>
      <c r="AO63" s="101">
        <f t="shared" ca="1" si="49"/>
        <v>2</v>
      </c>
      <c r="AP63" s="100" t="str">
        <f ca="1">A57</f>
        <v>D</v>
      </c>
      <c r="AQ63" s="79">
        <f t="shared" ca="1" si="50"/>
        <v>2</v>
      </c>
      <c r="AR63" s="79">
        <f ca="1">IF(AND(AP63="D",AQ63=1),I64,IF(AND(AP63="D",AQ63=2),G64,""))</f>
        <v>8</v>
      </c>
      <c r="AS63" s="101">
        <f ca="1">IF(AND(AP63="D",AQ63=2),I64,"")</f>
        <v>4</v>
      </c>
      <c r="AT63" s="72"/>
      <c r="AU63" s="72"/>
      <c r="AV63" s="72"/>
      <c r="CR63" s="10"/>
      <c r="CS63" s="11"/>
      <c r="CT63" s="5"/>
      <c r="CU63" s="5"/>
      <c r="CV63" s="5"/>
      <c r="CW63" s="5"/>
      <c r="CX63" s="5"/>
      <c r="CY63" s="10">
        <f t="shared" ca="1" si="25"/>
        <v>0.32502302709320507</v>
      </c>
      <c r="CZ63" s="11">
        <f t="shared" ca="1" si="30"/>
        <v>79</v>
      </c>
      <c r="DA63" s="5"/>
      <c r="DB63" s="5">
        <v>63</v>
      </c>
      <c r="DC63" s="1">
        <v>7</v>
      </c>
      <c r="DD63" s="1">
        <v>9</v>
      </c>
      <c r="DF63" s="10">
        <f t="shared" ca="1" si="26"/>
        <v>0.69989907583797695</v>
      </c>
      <c r="DG63" s="11">
        <f t="shared" ca="1" si="27"/>
        <v>24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36"/>
      <c r="B64" s="82">
        <f ca="1">IF($A$57="A",$BV$40,IF(OR($A$57="B",$A$57="C",$A$57="D"),$CC$40,""))</f>
        <v>0</v>
      </c>
      <c r="C64" s="82">
        <f ca="1">IF($A$57="A",$BW$40,IF(OR($A$57="B",$A$57="C",$A$57="D"),$CD$40,""))</f>
        <v>0</v>
      </c>
      <c r="D64" s="82">
        <f ca="1">IF($A$57="A",$BX$40,IF(OR($A$57="B",$A$57="C",$A$57="D"),$CE$40,""))</f>
        <v>0</v>
      </c>
      <c r="E64" s="92">
        <f ca="1">IF($A$57="A",$BY$40,IF(OR($A$57="B",$A$57="C",$A$57="D"),$CF$40,""))</f>
        <v>8</v>
      </c>
      <c r="F64" s="34" t="str">
        <f ca="1">IF(A57="D",F60,)</f>
        <v>.</v>
      </c>
      <c r="G64" s="37">
        <f ca="1">IF($A$57="A","",IF(OR($A$57="B",$A$57="C",$A$57="D"),$CG$40,""))</f>
        <v>8</v>
      </c>
      <c r="H64" s="34">
        <f ca="1">IF(A57="D",H60,)</f>
        <v>0</v>
      </c>
      <c r="I64" s="82">
        <f ca="1">IF($A$57="A","",IF(OR($A$57="B",$A$57="C",$A$57="D"),$CH$40,""))</f>
        <v>4</v>
      </c>
      <c r="J64" s="23"/>
      <c r="K64" s="36"/>
      <c r="L64" s="82">
        <f ca="1">IF($K$57="A",$BV$41,IF(OR($K$57="B",$K$57="C",$K$57="D"),$CC$41,""))</f>
        <v>0</v>
      </c>
      <c r="M64" s="82">
        <f ca="1">IF($K$57="A",$BW$41,IF(OR($K$57="B",$K$57="C",$K$57="D"),$CD$41,""))</f>
        <v>0</v>
      </c>
      <c r="N64" s="82">
        <f ca="1">IF($K$57="A",$BX$41,IF(OR($K$57="B",$K$57="C",$K$57="D"),$CE$41,""))</f>
        <v>9</v>
      </c>
      <c r="O64" s="92">
        <f ca="1">IF($K$57="A",$BY$41,IF(OR($K$57="B",$K$57="C",$K$57="D"),$CF$41,""))</f>
        <v>5</v>
      </c>
      <c r="P64" s="34" t="str">
        <f ca="1">IF(K57="D",P60,)</f>
        <v>.</v>
      </c>
      <c r="Q64" s="37">
        <f ca="1">IF($K$57="A","",IF(OR($K$57="B",$K$57="C",$K$57="D"),$CG$41,""))</f>
        <v>9</v>
      </c>
      <c r="R64" s="34">
        <f ca="1">IF(K57="D",R60,)</f>
        <v>0</v>
      </c>
      <c r="S64" s="82">
        <f ca="1">IF($K$57="A","",IF(OR($K$57="B",$K$57="C",$K$57="D"),$CH$41,""))</f>
        <v>4</v>
      </c>
      <c r="T64" s="23"/>
      <c r="U64" s="36"/>
      <c r="V64" s="82">
        <f ca="1">IF($U$57="A",$BV$42,IF(OR($U$57="B",$U$57="C",$U$57="D"),$CC$42,""))</f>
        <v>0</v>
      </c>
      <c r="W64" s="82">
        <f ca="1">IF($U$57="A",$BW$42,IF(OR($U$57="B",$U$57="C",$U$57="D"),$CD$42,""))</f>
        <v>4</v>
      </c>
      <c r="X64" s="82">
        <f ca="1">IF($U$57="A",$BX$42,IF(OR($U$57="B",$U$57="C",$U$57="D"),$CE$42,""))</f>
        <v>5</v>
      </c>
      <c r="Y64" s="92">
        <f ca="1">IF($U$57="A",$BY$42,IF(OR($U$57="B",$U$57="C",$U$57="D"),$CF$42,""))</f>
        <v>7</v>
      </c>
      <c r="Z64" s="34" t="str">
        <f ca="1">IF(U57="D",Z60,)</f>
        <v>.</v>
      </c>
      <c r="AA64" s="37">
        <f ca="1">IF($U$57="A","",IF(OR($U$57="B",$U$57="C",$U$57="D"),$CG$42,""))</f>
        <v>0</v>
      </c>
      <c r="AB64" s="34">
        <f ca="1">IF(U57="D",AB60,)</f>
        <v>0</v>
      </c>
      <c r="AC64" s="82">
        <f ca="1">IF($U$57="A","",IF(OR($U$57="B",$U$57="C",$U$57="D"),$CH$42,""))</f>
        <v>8</v>
      </c>
      <c r="AD64" s="23"/>
      <c r="AH64" s="79" t="s">
        <v>59</v>
      </c>
      <c r="AI64" s="72" t="s">
        <v>50</v>
      </c>
      <c r="AJ64" s="107" t="s">
        <v>69</v>
      </c>
      <c r="AK64" s="59" t="str">
        <f ca="1">IF(AND(AN64="G",AO64=2,Q62=0,S62=0),"natu",IF(AND(AN64="G",S62=0),"haru",IF(AND(AN64="E",S62=0),"haru","zero")))</f>
        <v>zero</v>
      </c>
      <c r="AL64" s="107" t="s">
        <v>78</v>
      </c>
      <c r="AM64" s="59" t="str">
        <f ca="1">IF(AND(AP64="D",AQ64=2,Q64=0,S65=0),"huyu",IF(AND(AP64="D",S64=0),"aki","nasi"))</f>
        <v>nasi</v>
      </c>
      <c r="AN64" s="100" t="str">
        <f ca="1">K57</f>
        <v>D</v>
      </c>
      <c r="AO64" s="101">
        <f t="shared" ca="1" si="49"/>
        <v>2</v>
      </c>
      <c r="AP64" s="100" t="str">
        <f ca="1">K57</f>
        <v>D</v>
      </c>
      <c r="AQ64" s="79">
        <f t="shared" ca="1" si="50"/>
        <v>2</v>
      </c>
      <c r="AR64" s="79">
        <f ca="1">IF(AND(AP64="D",AQ64=1),S64,IF(AND(AP64="D",AQ64=2),Q64,""))</f>
        <v>9</v>
      </c>
      <c r="AS64" s="101">
        <f ca="1">IF(AND(AP64="D",AQ64=2),S64,"")</f>
        <v>4</v>
      </c>
      <c r="AT64" s="72"/>
      <c r="AU64" s="72"/>
      <c r="AV64" s="72"/>
      <c r="CR64" s="10"/>
      <c r="CS64" s="11"/>
      <c r="CT64" s="5"/>
      <c r="CU64" s="5"/>
      <c r="CV64" s="5"/>
      <c r="CW64" s="5"/>
      <c r="CX64" s="5"/>
      <c r="CY64" s="10">
        <f t="shared" ca="1" si="25"/>
        <v>0.47902120357736466</v>
      </c>
      <c r="CZ64" s="11">
        <f t="shared" ca="1" si="30"/>
        <v>62</v>
      </c>
      <c r="DA64" s="5"/>
      <c r="DB64" s="5">
        <v>64</v>
      </c>
      <c r="DC64" s="1">
        <v>8</v>
      </c>
      <c r="DD64" s="1">
        <v>1</v>
      </c>
      <c r="DF64" s="10">
        <f t="shared" ca="1" si="26"/>
        <v>0.20271248290273691</v>
      </c>
      <c r="DG64" s="11">
        <f t="shared" ca="1" si="27"/>
        <v>74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2" t="str">
        <f ca="1">IF($A$57="A",$CC$40,"")</f>
        <v/>
      </c>
      <c r="C65" s="92" t="str">
        <f ca="1">IF($A$57="A",$CD$40,"")</f>
        <v/>
      </c>
      <c r="D65" s="92" t="str">
        <f ca="1">IF($A$57="A",$CE$40,"")</f>
        <v/>
      </c>
      <c r="E65" s="92" t="str">
        <f ca="1">IF($A$57="A",$CF$40,"")</f>
        <v/>
      </c>
      <c r="F65" s="38"/>
      <c r="G65" s="38" t="str">
        <f ca="1">IF($A$57="A",$CG$40,"")</f>
        <v/>
      </c>
      <c r="H65" s="38"/>
      <c r="I65" s="38" t="str">
        <f ca="1">IF($A$57="A",$CH$40,"")</f>
        <v/>
      </c>
      <c r="J65" s="23"/>
      <c r="K65" s="26"/>
      <c r="L65" s="92" t="str">
        <f ca="1">IF($K$57="A",$CC$41,"")</f>
        <v/>
      </c>
      <c r="M65" s="92" t="str">
        <f ca="1">IF($K$57="A",$CD$41,"")</f>
        <v/>
      </c>
      <c r="N65" s="92" t="str">
        <f ca="1">IF($K$57="A",$CE$41,"")</f>
        <v/>
      </c>
      <c r="O65" s="92" t="str">
        <f ca="1">IF($K$57="A",$CF$41,"")</f>
        <v/>
      </c>
      <c r="P65" s="38"/>
      <c r="Q65" s="38" t="str">
        <f ca="1">IF($K$57="A",$CG$41,"")</f>
        <v/>
      </c>
      <c r="R65" s="38"/>
      <c r="S65" s="38" t="str">
        <f ca="1">IF($K$57="A",$CH$41,"")</f>
        <v/>
      </c>
      <c r="T65" s="23"/>
      <c r="U65" s="26"/>
      <c r="V65" s="92" t="str">
        <f ca="1">IF($U$57="A",$CC$42,"")</f>
        <v/>
      </c>
      <c r="W65" s="92" t="str">
        <f ca="1">IF($U$57="A",$CD$42,"")</f>
        <v/>
      </c>
      <c r="X65" s="92" t="str">
        <f ca="1">IF($U$57="A",$CE$42,"")</f>
        <v/>
      </c>
      <c r="Y65" s="92" t="str">
        <f ca="1">IF($U$57="A",$CF$42,"")</f>
        <v/>
      </c>
      <c r="Z65" s="38"/>
      <c r="AA65" s="38" t="str">
        <f ca="1">IF($U$57="A",$CG$42,"")</f>
        <v/>
      </c>
      <c r="AB65" s="38"/>
      <c r="AC65" s="38" t="str">
        <f ca="1">IF($U$57="A",$CH$42,"")</f>
        <v/>
      </c>
      <c r="AD65" s="23"/>
      <c r="AH65" s="79" t="s">
        <v>60</v>
      </c>
      <c r="AI65" s="72" t="s">
        <v>42</v>
      </c>
      <c r="AJ65" s="107" t="s">
        <v>70</v>
      </c>
      <c r="AK65" s="59" t="str">
        <f ca="1">IF(AND(AN65="G",AO65=2,AA62=0,AC62=0),"natu",IF(AND(AN65="G",AC62=0),"haru",IF(AND(AN65="E",AC62=0),"haru","zero")))</f>
        <v>zero</v>
      </c>
      <c r="AL65" s="107" t="s">
        <v>79</v>
      </c>
      <c r="AM65" s="59" t="str">
        <f ca="1">IF(AND(AP65="D",AQ65=2,AA64=0,AC64=0),"huyu",IF(AND(AP65="D",AC64=0),"aki","nasi"))</f>
        <v>nasi</v>
      </c>
      <c r="AN65" s="102" t="str">
        <f ca="1">U57</f>
        <v>D</v>
      </c>
      <c r="AO65" s="104">
        <f t="shared" ca="1" si="49"/>
        <v>2</v>
      </c>
      <c r="AP65" s="102" t="str">
        <f ca="1">U57</f>
        <v>D</v>
      </c>
      <c r="AQ65" s="103">
        <f t="shared" ca="1" si="50"/>
        <v>2</v>
      </c>
      <c r="AR65" s="103">
        <f ca="1">IF(AND(AP65="D",AQ65=1),AC64,IF(AND(AP65="D",AQ65=2),AA64,""))</f>
        <v>0</v>
      </c>
      <c r="AS65" s="104">
        <f ca="1">IF(AND(AP65="D",AQ65=2),AC64,"")</f>
        <v>8</v>
      </c>
      <c r="AT65" s="72"/>
      <c r="AU65" s="72"/>
      <c r="AV65" s="72"/>
      <c r="CR65" s="10"/>
      <c r="CS65" s="11"/>
      <c r="CT65" s="5"/>
      <c r="CU65" s="5"/>
      <c r="CV65" s="5"/>
      <c r="CW65" s="5"/>
      <c r="CX65" s="5"/>
      <c r="CY65" s="10">
        <f t="shared" ref="CY65:CY117" ca="1" si="51">RAND()</f>
        <v>0.62104376263723193</v>
      </c>
      <c r="CZ65" s="11">
        <f t="shared" ca="1" si="30"/>
        <v>42</v>
      </c>
      <c r="DA65" s="5"/>
      <c r="DB65" s="5">
        <v>65</v>
      </c>
      <c r="DC65" s="1">
        <v>8</v>
      </c>
      <c r="DD65" s="1">
        <v>2</v>
      </c>
      <c r="DF65" s="10">
        <f t="shared" ref="DF65:DF90" ca="1" si="52">RAND()</f>
        <v>0.52672071372506513</v>
      </c>
      <c r="DG65" s="11">
        <f t="shared" ref="DG65:DG90" ca="1" si="53">RANK(DF65,$DF$1:$DF$100,)</f>
        <v>46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45"/>
      <c r="B66" s="43"/>
      <c r="C66" s="43"/>
      <c r="D66" s="43"/>
      <c r="E66" s="43"/>
      <c r="F66" s="43"/>
      <c r="G66" s="43"/>
      <c r="H66" s="43"/>
      <c r="I66" s="43"/>
      <c r="J66" s="44"/>
      <c r="K66" s="45"/>
      <c r="L66" s="43"/>
      <c r="M66" s="43"/>
      <c r="N66" s="43"/>
      <c r="O66" s="43"/>
      <c r="P66" s="43"/>
      <c r="Q66" s="43"/>
      <c r="R66" s="43"/>
      <c r="S66" s="43"/>
      <c r="T66" s="44"/>
      <c r="U66" s="45"/>
      <c r="V66" s="43"/>
      <c r="W66" s="43"/>
      <c r="X66" s="43"/>
      <c r="Y66" s="43"/>
      <c r="Z66" s="43"/>
      <c r="AA66" s="43"/>
      <c r="AB66" s="43"/>
      <c r="AC66" s="43"/>
      <c r="AD66" s="44"/>
      <c r="AW66" s="79"/>
      <c r="AX66" s="79"/>
      <c r="CR66" s="10"/>
      <c r="CS66" s="11"/>
      <c r="CT66" s="5"/>
      <c r="CU66" s="5"/>
      <c r="CV66" s="5"/>
      <c r="CW66" s="5"/>
      <c r="CX66" s="5"/>
      <c r="CY66" s="10">
        <f t="shared" ca="1" si="51"/>
        <v>0.5538464311662451</v>
      </c>
      <c r="CZ66" s="11">
        <f t="shared" ref="CZ66:CZ117" ca="1" si="54">RANK(CY66,$CY$1:$CY$120,)</f>
        <v>48</v>
      </c>
      <c r="DA66" s="5"/>
      <c r="DB66" s="5">
        <v>66</v>
      </c>
      <c r="DC66" s="1">
        <v>8</v>
      </c>
      <c r="DD66" s="1">
        <v>3</v>
      </c>
      <c r="DF66" s="10">
        <f t="shared" ca="1" si="52"/>
        <v>0.99481870114817428</v>
      </c>
      <c r="DG66" s="11">
        <f t="shared" ca="1" si="53"/>
        <v>1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>
        <f t="shared" ca="1" si="51"/>
        <v>0.26751009318577823</v>
      </c>
      <c r="CZ67" s="11">
        <f t="shared" ca="1" si="54"/>
        <v>88</v>
      </c>
      <c r="DA67" s="5"/>
      <c r="DB67" s="5">
        <v>67</v>
      </c>
      <c r="DC67" s="1">
        <v>8</v>
      </c>
      <c r="DD67" s="1">
        <v>4</v>
      </c>
      <c r="DF67" s="10">
        <f t="shared" ca="1" si="52"/>
        <v>0.85282727115204426</v>
      </c>
      <c r="DG67" s="11">
        <f t="shared" ca="1" si="53"/>
        <v>12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>
        <f t="shared" ca="1" si="51"/>
        <v>0.62760025342485004</v>
      </c>
      <c r="CZ68" s="11">
        <f t="shared" ca="1" si="54"/>
        <v>40</v>
      </c>
      <c r="DA68" s="5"/>
      <c r="DB68" s="5">
        <v>68</v>
      </c>
      <c r="DC68" s="1">
        <v>8</v>
      </c>
      <c r="DD68" s="1">
        <v>5</v>
      </c>
      <c r="DF68" s="10">
        <f t="shared" ca="1" si="52"/>
        <v>0.21712833090790273</v>
      </c>
      <c r="DG68" s="11">
        <f t="shared" ca="1" si="53"/>
        <v>71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>
        <f t="shared" ca="1" si="51"/>
        <v>0.75854187568842046</v>
      </c>
      <c r="CZ69" s="11">
        <f t="shared" ca="1" si="54"/>
        <v>27</v>
      </c>
      <c r="DA69" s="5"/>
      <c r="DB69" s="5">
        <v>69</v>
      </c>
      <c r="DC69" s="1">
        <v>8</v>
      </c>
      <c r="DD69" s="1">
        <v>6</v>
      </c>
      <c r="DF69" s="10">
        <f t="shared" ca="1" si="52"/>
        <v>0.43883977921086403</v>
      </c>
      <c r="DG69" s="11">
        <f t="shared" ca="1" si="53"/>
        <v>58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>
        <f t="shared" ca="1" si="51"/>
        <v>0.96217815989649813</v>
      </c>
      <c r="CZ70" s="11">
        <f t="shared" ca="1" si="54"/>
        <v>5</v>
      </c>
      <c r="DA70" s="5"/>
      <c r="DB70" s="5">
        <v>70</v>
      </c>
      <c r="DC70" s="1">
        <v>8</v>
      </c>
      <c r="DD70" s="1">
        <v>7</v>
      </c>
      <c r="DF70" s="10">
        <f t="shared" ca="1" si="52"/>
        <v>0.24335238497294132</v>
      </c>
      <c r="DG70" s="11">
        <f t="shared" ca="1" si="53"/>
        <v>70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>
        <f t="shared" ca="1" si="51"/>
        <v>0.8792991593547228</v>
      </c>
      <c r="CZ71" s="11">
        <f t="shared" ca="1" si="54"/>
        <v>17</v>
      </c>
      <c r="DA71" s="5"/>
      <c r="DB71" s="5">
        <v>71</v>
      </c>
      <c r="DC71" s="1">
        <v>8</v>
      </c>
      <c r="DD71" s="1">
        <v>8</v>
      </c>
      <c r="DF71" s="10">
        <f t="shared" ca="1" si="52"/>
        <v>0.60943411957004068</v>
      </c>
      <c r="DG71" s="11">
        <f t="shared" ca="1" si="53"/>
        <v>36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>
        <f t="shared" ca="1" si="51"/>
        <v>0.22486382162624741</v>
      </c>
      <c r="CZ72" s="11">
        <f t="shared" ca="1" si="54"/>
        <v>93</v>
      </c>
      <c r="DA72" s="5"/>
      <c r="DB72" s="5">
        <v>72</v>
      </c>
      <c r="DC72" s="1">
        <v>8</v>
      </c>
      <c r="DD72" s="1">
        <v>9</v>
      </c>
      <c r="DF72" s="10">
        <f t="shared" ca="1" si="52"/>
        <v>0.50536815483845343</v>
      </c>
      <c r="DG72" s="11">
        <f t="shared" ca="1" si="53"/>
        <v>48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>
        <f t="shared" ca="1" si="51"/>
        <v>0.46947952584442787</v>
      </c>
      <c r="CZ73" s="11">
        <f t="shared" ca="1" si="54"/>
        <v>63</v>
      </c>
      <c r="DA73" s="5"/>
      <c r="DB73" s="5">
        <v>73</v>
      </c>
      <c r="DC73" s="1">
        <v>9</v>
      </c>
      <c r="DD73" s="1">
        <v>1</v>
      </c>
      <c r="DF73" s="10">
        <f t="shared" ca="1" si="52"/>
        <v>0.31578938729067207</v>
      </c>
      <c r="DG73" s="11">
        <f t="shared" ca="1" si="53"/>
        <v>65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>
        <f t="shared" ca="1" si="51"/>
        <v>9.6989107089810234E-2</v>
      </c>
      <c r="CZ74" s="11">
        <f t="shared" ca="1" si="54"/>
        <v>104</v>
      </c>
      <c r="DA74" s="5"/>
      <c r="DB74" s="5">
        <v>74</v>
      </c>
      <c r="DC74" s="1">
        <v>9</v>
      </c>
      <c r="DD74" s="1">
        <v>2</v>
      </c>
      <c r="DF74" s="10">
        <f t="shared" ca="1" si="52"/>
        <v>0.70120180494022344</v>
      </c>
      <c r="DG74" s="11">
        <f t="shared" ca="1" si="53"/>
        <v>23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>
        <f t="shared" ca="1" si="51"/>
        <v>0.23223917117189197</v>
      </c>
      <c r="CZ75" s="11">
        <f t="shared" ca="1" si="54"/>
        <v>91</v>
      </c>
      <c r="DA75" s="5"/>
      <c r="DB75" s="5">
        <v>75</v>
      </c>
      <c r="DC75" s="1">
        <v>9</v>
      </c>
      <c r="DD75" s="1">
        <v>3</v>
      </c>
      <c r="DF75" s="10">
        <f t="shared" ca="1" si="52"/>
        <v>8.0653762651944572E-2</v>
      </c>
      <c r="DG75" s="11">
        <f t="shared" ca="1" si="53"/>
        <v>82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>
        <f t="shared" ca="1" si="51"/>
        <v>0.60598694011712473</v>
      </c>
      <c r="CZ76" s="11">
        <f t="shared" ca="1" si="54"/>
        <v>44</v>
      </c>
      <c r="DA76" s="5"/>
      <c r="DB76" s="5">
        <v>76</v>
      </c>
      <c r="DC76" s="1">
        <v>9</v>
      </c>
      <c r="DD76" s="1">
        <v>4</v>
      </c>
      <c r="DF76" s="10">
        <f t="shared" ca="1" si="52"/>
        <v>0.50915147436695662</v>
      </c>
      <c r="DG76" s="11">
        <f t="shared" ca="1" si="53"/>
        <v>47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>
        <f t="shared" ca="1" si="51"/>
        <v>0.94027346982201032</v>
      </c>
      <c r="CZ77" s="11">
        <f t="shared" ca="1" si="54"/>
        <v>7</v>
      </c>
      <c r="DA77" s="5"/>
      <c r="DB77" s="5">
        <v>77</v>
      </c>
      <c r="DC77" s="1">
        <v>9</v>
      </c>
      <c r="DD77" s="1">
        <v>5</v>
      </c>
      <c r="DF77" s="10">
        <f t="shared" ca="1" si="52"/>
        <v>0.53750782487871085</v>
      </c>
      <c r="DG77" s="11">
        <f t="shared" ca="1" si="53"/>
        <v>44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>
        <f t="shared" ca="1" si="51"/>
        <v>0.17823056209191357</v>
      </c>
      <c r="CZ78" s="11">
        <f t="shared" ca="1" si="54"/>
        <v>97</v>
      </c>
      <c r="DA78" s="5"/>
      <c r="DB78" s="5">
        <v>78</v>
      </c>
      <c r="DC78" s="1">
        <v>9</v>
      </c>
      <c r="DD78" s="1">
        <v>6</v>
      </c>
      <c r="DF78" s="10">
        <f t="shared" ca="1" si="52"/>
        <v>0.92923976590549107</v>
      </c>
      <c r="DG78" s="11">
        <f t="shared" ca="1" si="53"/>
        <v>9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>
        <f t="shared" ca="1" si="51"/>
        <v>0.67465854983583251</v>
      </c>
      <c r="CZ79" s="11">
        <f t="shared" ca="1" si="54"/>
        <v>35</v>
      </c>
      <c r="DA79" s="5"/>
      <c r="DB79" s="5">
        <v>79</v>
      </c>
      <c r="DC79" s="1">
        <v>9</v>
      </c>
      <c r="DD79" s="1">
        <v>7</v>
      </c>
      <c r="DF79" s="10">
        <f t="shared" ca="1" si="52"/>
        <v>0.6813579978853167</v>
      </c>
      <c r="DG79" s="11">
        <f t="shared" ca="1" si="53"/>
        <v>26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>
        <f t="shared" ca="1" si="51"/>
        <v>0.4558321345896662</v>
      </c>
      <c r="CZ80" s="11">
        <f t="shared" ca="1" si="54"/>
        <v>65</v>
      </c>
      <c r="DA80" s="5"/>
      <c r="DB80" s="5">
        <v>80</v>
      </c>
      <c r="DC80" s="1">
        <v>9</v>
      </c>
      <c r="DD80" s="1">
        <v>8</v>
      </c>
      <c r="DF80" s="10">
        <f t="shared" ca="1" si="52"/>
        <v>0.12996979691936683</v>
      </c>
      <c r="DG80" s="11">
        <f t="shared" ca="1" si="53"/>
        <v>76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>
        <f t="shared" ca="1" si="51"/>
        <v>6.8977263809320677E-2</v>
      </c>
      <c r="CZ81" s="11">
        <f t="shared" ca="1" si="54"/>
        <v>108</v>
      </c>
      <c r="DA81" s="5"/>
      <c r="DB81" s="5">
        <v>81</v>
      </c>
      <c r="DC81" s="1">
        <v>9</v>
      </c>
      <c r="DD81" s="1">
        <v>9</v>
      </c>
      <c r="DF81" s="10">
        <f t="shared" ca="1" si="52"/>
        <v>4.3429725597842417E-2</v>
      </c>
      <c r="DG81" s="11">
        <f t="shared" ca="1" si="53"/>
        <v>85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>
        <f t="shared" ca="1" si="51"/>
        <v>0.54907607664915681</v>
      </c>
      <c r="CZ82" s="11">
        <f t="shared" ca="1" si="54"/>
        <v>50</v>
      </c>
      <c r="DB82" s="5">
        <v>82</v>
      </c>
      <c r="DC82" s="1">
        <v>0</v>
      </c>
      <c r="DD82" s="1">
        <v>1</v>
      </c>
      <c r="DF82" s="10">
        <f t="shared" ca="1" si="52"/>
        <v>0.69140839917240349</v>
      </c>
      <c r="DG82" s="11">
        <f t="shared" ca="1" si="53"/>
        <v>25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>
        <f t="shared" ca="1" si="51"/>
        <v>0.43053097265900553</v>
      </c>
      <c r="CZ83" s="11">
        <f t="shared" ca="1" si="54"/>
        <v>69</v>
      </c>
      <c r="DB83" s="5">
        <v>83</v>
      </c>
      <c r="DC83" s="1">
        <v>0</v>
      </c>
      <c r="DD83" s="1">
        <v>2</v>
      </c>
      <c r="DF83" s="10">
        <f t="shared" ca="1" si="52"/>
        <v>0.24384807075564485</v>
      </c>
      <c r="DG83" s="11">
        <f t="shared" ca="1" si="53"/>
        <v>69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>
        <f t="shared" ca="1" si="51"/>
        <v>0.28576712350483846</v>
      </c>
      <c r="CZ84" s="11">
        <f t="shared" ca="1" si="54"/>
        <v>85</v>
      </c>
      <c r="DB84" s="5">
        <v>84</v>
      </c>
      <c r="DC84" s="1">
        <v>0</v>
      </c>
      <c r="DD84" s="1">
        <v>3</v>
      </c>
      <c r="DF84" s="10">
        <f t="shared" ca="1" si="52"/>
        <v>0.56267732956970451</v>
      </c>
      <c r="DG84" s="11">
        <f t="shared" ca="1" si="53"/>
        <v>41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>
        <f t="shared" ca="1" si="51"/>
        <v>0.50436300682371149</v>
      </c>
      <c r="CZ85" s="11">
        <f t="shared" ca="1" si="54"/>
        <v>59</v>
      </c>
      <c r="DB85" s="5">
        <v>85</v>
      </c>
      <c r="DC85" s="1">
        <v>0</v>
      </c>
      <c r="DD85" s="1">
        <v>4</v>
      </c>
      <c r="DF85" s="10">
        <f t="shared" ca="1" si="52"/>
        <v>0.49028103508288545</v>
      </c>
      <c r="DG85" s="11">
        <f t="shared" ca="1" si="53"/>
        <v>50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>
        <f t="shared" ca="1" si="51"/>
        <v>0.5061438338725025</v>
      </c>
      <c r="CZ86" s="11">
        <f t="shared" ca="1" si="54"/>
        <v>58</v>
      </c>
      <c r="DB86" s="5">
        <v>86</v>
      </c>
      <c r="DC86" s="1">
        <v>0</v>
      </c>
      <c r="DD86" s="1">
        <v>5</v>
      </c>
      <c r="DF86" s="10">
        <f t="shared" ca="1" si="52"/>
        <v>0.39323581028305143</v>
      </c>
      <c r="DG86" s="11">
        <f t="shared" ca="1" si="53"/>
        <v>62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>
        <f t="shared" ca="1" si="51"/>
        <v>0.5363002970641958</v>
      </c>
      <c r="CZ87" s="11">
        <f t="shared" ca="1" si="54"/>
        <v>53</v>
      </c>
      <c r="DB87" s="5">
        <v>87</v>
      </c>
      <c r="DC87" s="1">
        <v>0</v>
      </c>
      <c r="DD87" s="1">
        <v>6</v>
      </c>
      <c r="DF87" s="10">
        <f t="shared" ca="1" si="52"/>
        <v>2.1142334665167906E-2</v>
      </c>
      <c r="DG87" s="11">
        <f t="shared" ca="1" si="53"/>
        <v>90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>
        <f t="shared" ca="1" si="51"/>
        <v>0.17083718270670056</v>
      </c>
      <c r="CZ88" s="11">
        <f t="shared" ca="1" si="54"/>
        <v>98</v>
      </c>
      <c r="DB88" s="5">
        <v>88</v>
      </c>
      <c r="DC88" s="1">
        <v>0</v>
      </c>
      <c r="DD88" s="1">
        <v>7</v>
      </c>
      <c r="DF88" s="10">
        <f t="shared" ca="1" si="52"/>
        <v>0.47165698429864278</v>
      </c>
      <c r="DG88" s="11">
        <f t="shared" ca="1" si="53"/>
        <v>53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>
        <f t="shared" ca="1" si="51"/>
        <v>0.72016603720344119</v>
      </c>
      <c r="CZ89" s="11">
        <f t="shared" ca="1" si="54"/>
        <v>31</v>
      </c>
      <c r="DB89" s="5">
        <v>89</v>
      </c>
      <c r="DC89" s="1">
        <v>0</v>
      </c>
      <c r="DD89" s="1">
        <v>8</v>
      </c>
      <c r="DF89" s="10">
        <f t="shared" ca="1" si="52"/>
        <v>0.58554472006940717</v>
      </c>
      <c r="DG89" s="11">
        <f t="shared" ca="1" si="53"/>
        <v>39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>
        <f t="shared" ca="1" si="51"/>
        <v>0.32983191781547305</v>
      </c>
      <c r="CZ90" s="11">
        <f t="shared" ca="1" si="54"/>
        <v>77</v>
      </c>
      <c r="DB90" s="5">
        <v>90</v>
      </c>
      <c r="DC90" s="1">
        <v>0</v>
      </c>
      <c r="DD90" s="1">
        <v>9</v>
      </c>
      <c r="DF90" s="10">
        <f t="shared" ca="1" si="52"/>
        <v>0.68036118088247122</v>
      </c>
      <c r="DG90" s="11">
        <f t="shared" ca="1" si="53"/>
        <v>27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>
        <f t="shared" ca="1" si="51"/>
        <v>6.3567875663119722E-3</v>
      </c>
      <c r="CZ91" s="11">
        <f t="shared" ca="1" si="54"/>
        <v>114</v>
      </c>
      <c r="DB91" s="5">
        <v>91</v>
      </c>
      <c r="DC91" s="1">
        <v>0</v>
      </c>
      <c r="DD91" s="1">
        <v>1</v>
      </c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>
        <f t="shared" ca="1" si="51"/>
        <v>5.6512681085969518E-3</v>
      </c>
      <c r="CZ92" s="11">
        <f t="shared" ca="1" si="54"/>
        <v>115</v>
      </c>
      <c r="DB92" s="5">
        <v>92</v>
      </c>
      <c r="DC92" s="1">
        <v>0</v>
      </c>
      <c r="DD92" s="1">
        <v>2</v>
      </c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>
        <f t="shared" ca="1" si="51"/>
        <v>0.16903609453241997</v>
      </c>
      <c r="CZ93" s="11">
        <f t="shared" ca="1" si="54"/>
        <v>100</v>
      </c>
      <c r="DB93" s="5">
        <v>93</v>
      </c>
      <c r="DC93" s="1">
        <v>0</v>
      </c>
      <c r="DD93" s="1">
        <v>3</v>
      </c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>
        <f t="shared" ca="1" si="51"/>
        <v>0.71115307274390072</v>
      </c>
      <c r="CZ94" s="11">
        <f t="shared" ca="1" si="54"/>
        <v>32</v>
      </c>
      <c r="DB94" s="5">
        <v>94</v>
      </c>
      <c r="DC94" s="1">
        <v>0</v>
      </c>
      <c r="DD94" s="1">
        <v>4</v>
      </c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>
        <f t="shared" ca="1" si="51"/>
        <v>0.37760643484133871</v>
      </c>
      <c r="CZ95" s="11">
        <f t="shared" ca="1" si="54"/>
        <v>71</v>
      </c>
      <c r="DB95" s="5">
        <v>95</v>
      </c>
      <c r="DC95" s="1">
        <v>0</v>
      </c>
      <c r="DD95" s="1">
        <v>5</v>
      </c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>
        <f t="shared" ca="1" si="51"/>
        <v>0.61729068580918556</v>
      </c>
      <c r="CZ96" s="11">
        <f t="shared" ca="1" si="54"/>
        <v>43</v>
      </c>
      <c r="DB96" s="5">
        <v>96</v>
      </c>
      <c r="DC96" s="1">
        <v>0</v>
      </c>
      <c r="DD96" s="1">
        <v>6</v>
      </c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>
        <f t="shared" ca="1" si="51"/>
        <v>0.87502763846931453</v>
      </c>
      <c r="CZ97" s="11">
        <f t="shared" ca="1" si="54"/>
        <v>18</v>
      </c>
      <c r="DB97" s="5">
        <v>97</v>
      </c>
      <c r="DC97" s="1">
        <v>0</v>
      </c>
      <c r="DD97" s="1">
        <v>7</v>
      </c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>
        <f t="shared" ca="1" si="51"/>
        <v>0.99454407995171656</v>
      </c>
      <c r="CZ98" s="11">
        <f t="shared" ca="1" si="54"/>
        <v>2</v>
      </c>
      <c r="DB98" s="5">
        <v>98</v>
      </c>
      <c r="DC98" s="1">
        <v>0</v>
      </c>
      <c r="DD98" s="1">
        <v>8</v>
      </c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>
        <f t="shared" ca="1" si="51"/>
        <v>0.46880661499445431</v>
      </c>
      <c r="CZ99" s="11">
        <f t="shared" ca="1" si="54"/>
        <v>64</v>
      </c>
      <c r="DB99" s="5">
        <v>99</v>
      </c>
      <c r="DC99" s="1">
        <v>0</v>
      </c>
      <c r="DD99" s="1">
        <v>9</v>
      </c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>
        <f t="shared" ca="1" si="51"/>
        <v>0.25347039878931976</v>
      </c>
      <c r="CZ100" s="11">
        <f t="shared" ca="1" si="54"/>
        <v>89</v>
      </c>
      <c r="DB100" s="5">
        <v>100</v>
      </c>
      <c r="DC100" s="1">
        <v>0</v>
      </c>
      <c r="DD100" s="1">
        <v>1</v>
      </c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  <c r="CY101" s="10">
        <f t="shared" ca="1" si="51"/>
        <v>0.94414012948205495</v>
      </c>
      <c r="CZ101" s="11">
        <f t="shared" ca="1" si="54"/>
        <v>6</v>
      </c>
      <c r="DB101" s="5">
        <v>101</v>
      </c>
      <c r="DC101" s="1">
        <v>0</v>
      </c>
      <c r="DD101" s="1">
        <v>2</v>
      </c>
    </row>
    <row r="102" spans="96:113" ht="18.75" x14ac:dyDescent="0.25">
      <c r="CR102" s="10"/>
      <c r="CS102" s="11"/>
      <c r="CU102" s="5"/>
      <c r="CV102" s="5"/>
      <c r="CW102" s="5"/>
      <c r="CY102" s="10">
        <f t="shared" ca="1" si="51"/>
        <v>0.32898239964430054</v>
      </c>
      <c r="CZ102" s="11">
        <f t="shared" ca="1" si="54"/>
        <v>78</v>
      </c>
      <c r="DB102" s="5">
        <v>102</v>
      </c>
      <c r="DC102" s="1">
        <v>0</v>
      </c>
      <c r="DD102" s="1">
        <v>3</v>
      </c>
    </row>
    <row r="103" spans="96:113" ht="18.75" x14ac:dyDescent="0.25">
      <c r="CR103" s="10"/>
      <c r="CS103" s="11"/>
      <c r="CU103" s="5"/>
      <c r="CV103" s="5"/>
      <c r="CW103" s="5"/>
      <c r="CY103" s="10">
        <f t="shared" ca="1" si="51"/>
        <v>0.92637215038157483</v>
      </c>
      <c r="CZ103" s="11">
        <f t="shared" ca="1" si="54"/>
        <v>9</v>
      </c>
      <c r="DB103" s="5">
        <v>103</v>
      </c>
      <c r="DC103" s="1">
        <v>0</v>
      </c>
      <c r="DD103" s="1">
        <v>4</v>
      </c>
    </row>
    <row r="104" spans="96:113" ht="18.75" x14ac:dyDescent="0.25">
      <c r="CR104" s="10"/>
      <c r="CS104" s="11"/>
      <c r="CU104" s="5"/>
      <c r="CV104" s="5"/>
      <c r="CW104" s="5"/>
      <c r="CY104" s="10">
        <f t="shared" ca="1" si="51"/>
        <v>6.9677975684195648E-2</v>
      </c>
      <c r="CZ104" s="11">
        <f t="shared" ca="1" si="54"/>
        <v>107</v>
      </c>
      <c r="DB104" s="5">
        <v>104</v>
      </c>
      <c r="DC104" s="1">
        <v>0</v>
      </c>
      <c r="DD104" s="1">
        <v>5</v>
      </c>
    </row>
    <row r="105" spans="96:113" ht="18.75" x14ac:dyDescent="0.25">
      <c r="CR105" s="10"/>
      <c r="CS105" s="11"/>
      <c r="CU105" s="5"/>
      <c r="CV105" s="5"/>
      <c r="CW105" s="5"/>
      <c r="CY105" s="10">
        <f t="shared" ca="1" si="51"/>
        <v>0.44043703215327645</v>
      </c>
      <c r="CZ105" s="11">
        <f t="shared" ca="1" si="54"/>
        <v>68</v>
      </c>
      <c r="DB105" s="5">
        <v>105</v>
      </c>
      <c r="DC105" s="1">
        <v>0</v>
      </c>
      <c r="DD105" s="1">
        <v>6</v>
      </c>
    </row>
    <row r="106" spans="96:113" ht="18.75" x14ac:dyDescent="0.25">
      <c r="CR106" s="10"/>
      <c r="CS106" s="11"/>
      <c r="CU106" s="5"/>
      <c r="CV106" s="5"/>
      <c r="CW106" s="5"/>
      <c r="CY106" s="10">
        <f t="shared" ca="1" si="51"/>
        <v>0.97720196018191574</v>
      </c>
      <c r="CZ106" s="11">
        <f t="shared" ca="1" si="54"/>
        <v>3</v>
      </c>
      <c r="DB106" s="5">
        <v>106</v>
      </c>
      <c r="DC106" s="1">
        <v>0</v>
      </c>
      <c r="DD106" s="1">
        <v>7</v>
      </c>
    </row>
    <row r="107" spans="96:113" ht="18.75" x14ac:dyDescent="0.25">
      <c r="CV107" s="5"/>
      <c r="CW107" s="5"/>
      <c r="CY107" s="10">
        <f t="shared" ca="1" si="51"/>
        <v>0.29891186116468793</v>
      </c>
      <c r="CZ107" s="11">
        <f t="shared" ca="1" si="54"/>
        <v>83</v>
      </c>
      <c r="DB107" s="5">
        <v>107</v>
      </c>
      <c r="DC107" s="1">
        <v>0</v>
      </c>
      <c r="DD107" s="1">
        <v>8</v>
      </c>
    </row>
    <row r="108" spans="96:113" ht="18.75" x14ac:dyDescent="0.25">
      <c r="CY108" s="10">
        <f t="shared" ca="1" si="51"/>
        <v>8.7543147755497208E-2</v>
      </c>
      <c r="CZ108" s="11">
        <f t="shared" ca="1" si="54"/>
        <v>106</v>
      </c>
      <c r="DB108" s="5">
        <v>108</v>
      </c>
      <c r="DC108" s="1">
        <v>0</v>
      </c>
      <c r="DD108" s="1">
        <v>9</v>
      </c>
    </row>
    <row r="109" spans="96:113" ht="18.75" x14ac:dyDescent="0.25">
      <c r="CY109" s="10">
        <f t="shared" ca="1" si="51"/>
        <v>0.44574236234262898</v>
      </c>
      <c r="CZ109" s="11">
        <f t="shared" ca="1" si="54"/>
        <v>67</v>
      </c>
      <c r="DB109" s="5">
        <v>109</v>
      </c>
      <c r="DC109" s="1">
        <v>0</v>
      </c>
      <c r="DD109" s="1">
        <v>1</v>
      </c>
    </row>
    <row r="110" spans="96:113" ht="18.75" x14ac:dyDescent="0.25">
      <c r="CY110" s="10">
        <f t="shared" ca="1" si="51"/>
        <v>0.74544205189327795</v>
      </c>
      <c r="CZ110" s="11">
        <f t="shared" ca="1" si="54"/>
        <v>28</v>
      </c>
      <c r="DB110" s="5">
        <v>110</v>
      </c>
      <c r="DC110" s="1">
        <v>0</v>
      </c>
      <c r="DD110" s="1">
        <v>2</v>
      </c>
    </row>
    <row r="111" spans="96:113" ht="18.75" x14ac:dyDescent="0.25">
      <c r="CY111" s="10">
        <f t="shared" ca="1" si="51"/>
        <v>3.6863174962497025E-3</v>
      </c>
      <c r="CZ111" s="11">
        <f t="shared" ca="1" si="54"/>
        <v>116</v>
      </c>
      <c r="DB111" s="5">
        <v>111</v>
      </c>
      <c r="DC111" s="1">
        <v>0</v>
      </c>
      <c r="DD111" s="1">
        <v>3</v>
      </c>
    </row>
    <row r="112" spans="96:113" ht="18.75" x14ac:dyDescent="0.25">
      <c r="CY112" s="10">
        <f t="shared" ca="1" si="51"/>
        <v>0.62560890976205152</v>
      </c>
      <c r="CZ112" s="11">
        <f t="shared" ca="1" si="54"/>
        <v>41</v>
      </c>
      <c r="DB112" s="5">
        <v>112</v>
      </c>
      <c r="DC112" s="1">
        <v>0</v>
      </c>
      <c r="DD112" s="1">
        <v>4</v>
      </c>
    </row>
    <row r="113" spans="103:108" ht="18.75" x14ac:dyDescent="0.25">
      <c r="CY113" s="10">
        <f t="shared" ca="1" si="51"/>
        <v>0.72426315088259574</v>
      </c>
      <c r="CZ113" s="11">
        <f t="shared" ca="1" si="54"/>
        <v>30</v>
      </c>
      <c r="DB113" s="5">
        <v>113</v>
      </c>
      <c r="DC113" s="1">
        <v>0</v>
      </c>
      <c r="DD113" s="1">
        <v>5</v>
      </c>
    </row>
    <row r="114" spans="103:108" ht="18.75" x14ac:dyDescent="0.25">
      <c r="CY114" s="10">
        <f t="shared" ca="1" si="51"/>
        <v>0.83329496308155382</v>
      </c>
      <c r="CZ114" s="11">
        <f t="shared" ca="1" si="54"/>
        <v>23</v>
      </c>
      <c r="DB114" s="5">
        <v>114</v>
      </c>
      <c r="DC114" s="1">
        <v>0</v>
      </c>
      <c r="DD114" s="1">
        <v>6</v>
      </c>
    </row>
    <row r="115" spans="103:108" ht="18.75" x14ac:dyDescent="0.25">
      <c r="CY115" s="10">
        <f t="shared" ca="1" si="51"/>
        <v>8.9294763760908946E-2</v>
      </c>
      <c r="CZ115" s="11">
        <f t="shared" ca="1" si="54"/>
        <v>105</v>
      </c>
      <c r="DB115" s="5">
        <v>115</v>
      </c>
      <c r="DC115" s="1">
        <v>0</v>
      </c>
      <c r="DD115" s="1">
        <v>7</v>
      </c>
    </row>
    <row r="116" spans="103:108" ht="18.75" x14ac:dyDescent="0.25">
      <c r="CY116" s="10">
        <f t="shared" ca="1" si="51"/>
        <v>4.6972531923175298E-2</v>
      </c>
      <c r="CZ116" s="11">
        <f t="shared" ca="1" si="54"/>
        <v>110</v>
      </c>
      <c r="DB116" s="5">
        <v>116</v>
      </c>
      <c r="DC116" s="1">
        <v>0</v>
      </c>
      <c r="DD116" s="1">
        <v>8</v>
      </c>
    </row>
    <row r="117" spans="103:108" ht="18.75" x14ac:dyDescent="0.25">
      <c r="CY117" s="10">
        <f t="shared" ca="1" si="51"/>
        <v>0.51942812658147108</v>
      </c>
      <c r="CZ117" s="11">
        <f t="shared" ca="1" si="54"/>
        <v>54</v>
      </c>
      <c r="DB117" s="5">
        <v>117</v>
      </c>
      <c r="DC117" s="1">
        <v>0</v>
      </c>
      <c r="DD117" s="1">
        <v>9</v>
      </c>
    </row>
  </sheetData>
  <sheetProtection algorithmName="SHA-512" hashValue="yfw1aHJdw6T6O+sRNI5CjWGCQYmh7HEHvjYgn1+QfGAm79Yswoyh95t5cPO+Qt4xfDdJDwb8cZnh4AdLlPJ21w==" saltValue="YroseMtvIh/ee9Dwqsn8UA==" spinCount="100000" sheet="1" objects="1" scenarios="1" selectLockedCells="1"/>
  <mergeCells count="46">
    <mergeCell ref="G58:I58"/>
    <mergeCell ref="L58:P58"/>
    <mergeCell ref="Q58:S58"/>
    <mergeCell ref="V58:Z58"/>
    <mergeCell ref="AA58:AC5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1"/>
  <conditionalFormatting sqref="B11">
    <cfRule type="expression" dxfId="1503" priority="627">
      <formula>AND(A4="A",B11=0)</formula>
    </cfRule>
    <cfRule type="expression" dxfId="1502" priority="628">
      <formula>A4="A"</formula>
    </cfRule>
    <cfRule type="expression" dxfId="1501" priority="630">
      <formula>B11=0</formula>
    </cfRule>
  </conditionalFormatting>
  <conditionalFormatting sqref="B21">
    <cfRule type="expression" dxfId="1500" priority="615">
      <formula>B21=0</formula>
    </cfRule>
    <cfRule type="expression" dxfId="1499" priority="613">
      <formula>A14="A"</formula>
    </cfRule>
    <cfRule type="expression" dxfId="1498" priority="612">
      <formula>AND(A14="A",B21=0)</formula>
    </cfRule>
  </conditionalFormatting>
  <conditionalFormatting sqref="B31">
    <cfRule type="expression" dxfId="1497" priority="600">
      <formula>B31=0</formula>
    </cfRule>
    <cfRule type="expression" dxfId="1496" priority="598">
      <formula>A24="A"</formula>
    </cfRule>
    <cfRule type="expression" dxfId="1495" priority="597">
      <formula>AND(A24="A",B31=0)</formula>
    </cfRule>
  </conditionalFormatting>
  <conditionalFormatting sqref="B42">
    <cfRule type="expression" dxfId="1494" priority="1569">
      <formula>AND(A37="G",B42=0)</formula>
    </cfRule>
    <cfRule type="expression" dxfId="1493" priority="1591">
      <formula>AND(A37="F",B42=0)</formula>
    </cfRule>
    <cfRule type="expression" dxfId="1492" priority="1565">
      <formula>A37="E"</formula>
    </cfRule>
    <cfRule type="expression" dxfId="1491" priority="1609">
      <formula>A37="F"</formula>
    </cfRule>
  </conditionalFormatting>
  <conditionalFormatting sqref="B42:B45">
    <cfRule type="expression" dxfId="1490" priority="1623">
      <formula>B42=0</formula>
    </cfRule>
  </conditionalFormatting>
  <conditionalFormatting sqref="B43">
    <cfRule type="expression" dxfId="1489" priority="1613">
      <formula>OR(A37="B",A37="C")</formula>
    </cfRule>
    <cfRule type="expression" dxfId="1488" priority="1592">
      <formula>A37="D"</formula>
    </cfRule>
    <cfRule type="expression" dxfId="1487" priority="1576">
      <formula>AND(OR(A37="B",A37="C"),B43=0)</formula>
    </cfRule>
  </conditionalFormatting>
  <conditionalFormatting sqref="B44">
    <cfRule type="expression" dxfId="1486" priority="1579">
      <formula>AND(A37="A",B44=0)</formula>
    </cfRule>
    <cfRule type="expression" dxfId="1485" priority="1605">
      <formula>A37="A"</formula>
    </cfRule>
  </conditionalFormatting>
  <conditionalFormatting sqref="B52">
    <cfRule type="expression" dxfId="1484" priority="1120">
      <formula>AND(A47="F",B52=0)</formula>
    </cfRule>
    <cfRule type="expression" dxfId="1483" priority="1098">
      <formula>AND(A47="G",B52=0)</formula>
    </cfRule>
    <cfRule type="expression" dxfId="1482" priority="1094">
      <formula>A47="E"</formula>
    </cfRule>
    <cfRule type="expression" dxfId="1481" priority="1138">
      <formula>A47="F"</formula>
    </cfRule>
  </conditionalFormatting>
  <conditionalFormatting sqref="B52:B55">
    <cfRule type="expression" dxfId="1480" priority="1152">
      <formula>B52=0</formula>
    </cfRule>
  </conditionalFormatting>
  <conditionalFormatting sqref="B53">
    <cfRule type="expression" dxfId="1479" priority="1105">
      <formula>AND(OR(A47="B",A47="C"),B53=0)</formula>
    </cfRule>
    <cfRule type="expression" dxfId="1478" priority="1142">
      <formula>OR(A47="B",A47="C")</formula>
    </cfRule>
    <cfRule type="expression" dxfId="1477" priority="1121">
      <formula>A47="D"</formula>
    </cfRule>
  </conditionalFormatting>
  <conditionalFormatting sqref="B54">
    <cfRule type="expression" dxfId="1476" priority="1108">
      <formula>AND(A47="A",B54=0)</formula>
    </cfRule>
    <cfRule type="expression" dxfId="1475" priority="1134">
      <formula>A47="A"</formula>
    </cfRule>
  </conditionalFormatting>
  <conditionalFormatting sqref="B62">
    <cfRule type="expression" dxfId="1474" priority="889">
      <formula>AND(A57="F",B62=0)</formula>
    </cfRule>
    <cfRule type="expression" dxfId="1473" priority="863">
      <formula>A57="E"</formula>
    </cfRule>
    <cfRule type="expression" dxfId="1472" priority="867">
      <formula>AND(A57="G",B62=0)</formula>
    </cfRule>
    <cfRule type="expression" dxfId="1471" priority="907">
      <formula>A57="F"</formula>
    </cfRule>
  </conditionalFormatting>
  <conditionalFormatting sqref="B62:B65">
    <cfRule type="expression" dxfId="1470" priority="921">
      <formula>B62=0</formula>
    </cfRule>
  </conditionalFormatting>
  <conditionalFormatting sqref="B63">
    <cfRule type="expression" dxfId="1469" priority="874">
      <formula>AND(OR(A57="B",A57="C"),B63=0)</formula>
    </cfRule>
    <cfRule type="expression" dxfId="1468" priority="890">
      <formula>A57="D"</formula>
    </cfRule>
    <cfRule type="expression" dxfId="1467" priority="911">
      <formula>OR(A57="B",A57="C")</formula>
    </cfRule>
  </conditionalFormatting>
  <conditionalFormatting sqref="B64">
    <cfRule type="expression" dxfId="1466" priority="877">
      <formula>AND(A57="A",B64=0)</formula>
    </cfRule>
    <cfRule type="expression" dxfId="1465" priority="903">
      <formula>A57="A"</formula>
    </cfRule>
  </conditionalFormatting>
  <conditionalFormatting sqref="C42">
    <cfRule type="expression" dxfId="1464" priority="536">
      <formula>A37="G"</formula>
    </cfRule>
    <cfRule type="expression" dxfId="1463" priority="585">
      <formula>A37="F"</formula>
    </cfRule>
    <cfRule type="expression" dxfId="1462" priority="576">
      <formula>A37="B"</formula>
    </cfRule>
    <cfRule type="expression" dxfId="1461" priority="552">
      <formula>AND(A37="B",C42=0)</formula>
    </cfRule>
    <cfRule type="expression" dxfId="1460" priority="535">
      <formula>AND(A37="G",C42=0)</formula>
    </cfRule>
    <cfRule type="expression" dxfId="1459" priority="554">
      <formula>AND(A37="F",B42=0,C42=0)</formula>
    </cfRule>
  </conditionalFormatting>
  <conditionalFormatting sqref="C42:C45">
    <cfRule type="expression" dxfId="1458" priority="569">
      <formula>AND(B42=0,C42=0)</formula>
    </cfRule>
  </conditionalFormatting>
  <conditionalFormatting sqref="C43">
    <cfRule type="expression" dxfId="1457" priority="572">
      <formula>A37="A"</formula>
    </cfRule>
    <cfRule type="expression" dxfId="1456" priority="541">
      <formula>AND(OR(A37="A",A37="D"),B43=0,C43=0)</formula>
    </cfRule>
    <cfRule type="expression" dxfId="1455" priority="555">
      <formula>OR(A37="B",A37="C")</formula>
    </cfRule>
    <cfRule type="expression" dxfId="1454" priority="546">
      <formula>A37="D"</formula>
    </cfRule>
    <cfRule type="expression" dxfId="1453" priority="539">
      <formula>AND(OR(A37="B",A37="C"),B43=0,C43=0)</formula>
    </cfRule>
  </conditionalFormatting>
  <conditionalFormatting sqref="C44">
    <cfRule type="expression" dxfId="1452" priority="543">
      <formula>AND(A37="A",B44=0,C44=0)</formula>
    </cfRule>
    <cfRule type="expression" dxfId="1451" priority="566">
      <formula>A37="A"</formula>
    </cfRule>
  </conditionalFormatting>
  <conditionalFormatting sqref="C52">
    <cfRule type="expression" dxfId="1450" priority="390">
      <formula>A47="F"</formula>
    </cfRule>
    <cfRule type="expression" dxfId="1449" priority="357">
      <formula>AND(A47="B",C52=0)</formula>
    </cfRule>
    <cfRule type="expression" dxfId="1448" priority="359">
      <formula>AND(A47="F",B52=0,C52=0)</formula>
    </cfRule>
    <cfRule type="expression" dxfId="1447" priority="381">
      <formula>A47="B"</formula>
    </cfRule>
    <cfRule type="expression" dxfId="1446" priority="341">
      <formula>A47="G"</formula>
    </cfRule>
    <cfRule type="expression" dxfId="1445" priority="340">
      <formula>AND(A47="G",C52=0)</formula>
    </cfRule>
  </conditionalFormatting>
  <conditionalFormatting sqref="C52:C55">
    <cfRule type="expression" dxfId="1444" priority="374">
      <formula>AND(B52=0,C52=0)</formula>
    </cfRule>
  </conditionalFormatting>
  <conditionalFormatting sqref="C53">
    <cfRule type="expression" dxfId="1443" priority="351">
      <formula>A47="D"</formula>
    </cfRule>
    <cfRule type="expression" dxfId="1442" priority="360">
      <formula>OR(A47="B",A47="C")</formula>
    </cfRule>
    <cfRule type="expression" dxfId="1441" priority="346">
      <formula>AND(OR(A47="A",A47="D"),B53=0,C53=0)</formula>
    </cfRule>
    <cfRule type="expression" dxfId="1440" priority="377">
      <formula>A47="A"</formula>
    </cfRule>
    <cfRule type="expression" dxfId="1439" priority="344">
      <formula>AND(OR(A47="B",A47="C"),B53=0,C53=0)</formula>
    </cfRule>
  </conditionalFormatting>
  <conditionalFormatting sqref="C54">
    <cfRule type="expression" dxfId="1438" priority="348">
      <formula>AND(A47="A",B54=0,C54=0)</formula>
    </cfRule>
    <cfRule type="expression" dxfId="1437" priority="371">
      <formula>A47="A"</formula>
    </cfRule>
  </conditionalFormatting>
  <conditionalFormatting sqref="C62">
    <cfRule type="expression" dxfId="1436" priority="145">
      <formula>AND(A57="G",C62=0)</formula>
    </cfRule>
    <cfRule type="expression" dxfId="1435" priority="195">
      <formula>A57="F"</formula>
    </cfRule>
    <cfRule type="expression" dxfId="1434" priority="186">
      <formula>A57="B"</formula>
    </cfRule>
    <cfRule type="expression" dxfId="1433" priority="146">
      <formula>A57="G"</formula>
    </cfRule>
    <cfRule type="expression" dxfId="1432" priority="162">
      <formula>AND(A57="B",C62=0)</formula>
    </cfRule>
    <cfRule type="expression" dxfId="1431" priority="164">
      <formula>AND(A57="F",B62=0,C62=0)</formula>
    </cfRule>
  </conditionalFormatting>
  <conditionalFormatting sqref="C62:C65">
    <cfRule type="expression" dxfId="1430" priority="179">
      <formula>AND(B62=0,C62=0)</formula>
    </cfRule>
  </conditionalFormatting>
  <conditionalFormatting sqref="C63">
    <cfRule type="expression" dxfId="1429" priority="182">
      <formula>A57="A"</formula>
    </cfRule>
    <cfRule type="expression" dxfId="1428" priority="149">
      <formula>AND(OR(A57="B",A57="C"),B63=0,C63=0)</formula>
    </cfRule>
    <cfRule type="expression" dxfId="1427" priority="151">
      <formula>AND(OR(A57="A",A57="D"),B63=0,C63=0)</formula>
    </cfRule>
    <cfRule type="expression" dxfId="1426" priority="165">
      <formula>OR(A57="B",A57="C")</formula>
    </cfRule>
    <cfRule type="expression" dxfId="1425" priority="156">
      <formula>A57="D"</formula>
    </cfRule>
  </conditionalFormatting>
  <conditionalFormatting sqref="C64">
    <cfRule type="expression" dxfId="1424" priority="176">
      <formula>A57="A"</formula>
    </cfRule>
    <cfRule type="expression" dxfId="1423" priority="153">
      <formula>AND(A57="A",B64=0,C64=0)</formula>
    </cfRule>
  </conditionalFormatting>
  <conditionalFormatting sqref="D42">
    <cfRule type="expression" dxfId="1422" priority="537">
      <formula>A37="G"</formula>
    </cfRule>
    <cfRule type="expression" dxfId="1421" priority="584">
      <formula>A37="F"</formula>
    </cfRule>
    <cfRule type="expression" dxfId="1420" priority="553">
      <formula>AND(A37="F",B42=0,C42=0,D42=0)</formula>
    </cfRule>
    <cfRule type="expression" dxfId="1419" priority="579">
      <formula>A37="B"</formula>
    </cfRule>
    <cfRule type="expression" dxfId="1418" priority="551">
      <formula>AND(A37="B",C42=0,D42=0)</formula>
    </cfRule>
    <cfRule type="expression" dxfId="1417" priority="534">
      <formula>AND(A37="G",C42=0,D42=0)</formula>
    </cfRule>
    <cfRule type="expression" dxfId="1416" priority="549">
      <formula>AND(OR(A37="A",A37="C",A37="D"),D42=0)</formula>
    </cfRule>
    <cfRule type="expression" dxfId="1415" priority="532">
      <formula>AND(A37="E",B42=0,C42=0,D42=0)</formula>
    </cfRule>
    <cfRule type="expression" dxfId="1414" priority="575">
      <formula>OR(A37="A",A37="C",A37="D",A37="E")</formula>
    </cfRule>
  </conditionalFormatting>
  <conditionalFormatting sqref="D42:D45">
    <cfRule type="expression" dxfId="1413" priority="568">
      <formula>AND(B42=0,C42=0,D42=0)</formula>
    </cfRule>
  </conditionalFormatting>
  <conditionalFormatting sqref="D43">
    <cfRule type="expression" dxfId="1412" priority="545">
      <formula>AND(OR(A37="A",A37="D"),C43=0,D43=0)</formula>
    </cfRule>
    <cfRule type="expression" dxfId="1411" priority="582">
      <formula>A37="A"</formula>
    </cfRule>
    <cfRule type="expression" dxfId="1410" priority="571">
      <formula>OR(A37="B",A37="C")</formula>
    </cfRule>
    <cfRule type="expression" dxfId="1409" priority="540">
      <formula>AND(OR(A37="B",A37="C"),B43=0,C43=0,D43=0)</formula>
    </cfRule>
    <cfRule type="expression" dxfId="1408" priority="556">
      <formula>A37="D"</formula>
    </cfRule>
  </conditionalFormatting>
  <conditionalFormatting sqref="D44">
    <cfRule type="expression" dxfId="1407" priority="542">
      <formula>AND(A37="A",B44=0,C44=0,D44=0)</formula>
    </cfRule>
    <cfRule type="expression" dxfId="1406" priority="565">
      <formula>A37="A"</formula>
    </cfRule>
  </conditionalFormatting>
  <conditionalFormatting sqref="D52">
    <cfRule type="expression" dxfId="1405" priority="380">
      <formula>OR(A47="A",A47="C",A47="D",A47="E")</formula>
    </cfRule>
    <cfRule type="expression" dxfId="1404" priority="358">
      <formula>AND(A47="F",B52=0,C52=0,D52=0)</formula>
    </cfRule>
    <cfRule type="expression" dxfId="1403" priority="356">
      <formula>AND(A47="B",C52=0,D52=0)</formula>
    </cfRule>
    <cfRule type="expression" dxfId="1402" priority="354">
      <formula>AND(OR(A47="A",A47="C",A47="D"),D52=0)</formula>
    </cfRule>
    <cfRule type="expression" dxfId="1401" priority="384">
      <formula>A47="B"</formula>
    </cfRule>
    <cfRule type="expression" dxfId="1400" priority="337">
      <formula>AND(A47="E",B52=0,C52=0,D52=0)</formula>
    </cfRule>
    <cfRule type="expression" dxfId="1399" priority="339">
      <formula>AND(A47="G",C52=0,D52=0)</formula>
    </cfRule>
    <cfRule type="expression" dxfId="1398" priority="389">
      <formula>A47="F"</formula>
    </cfRule>
    <cfRule type="expression" dxfId="1397" priority="342">
      <formula>A47="G"</formula>
    </cfRule>
  </conditionalFormatting>
  <conditionalFormatting sqref="D52:D55">
    <cfRule type="expression" dxfId="1396" priority="373">
      <formula>AND(B52=0,C52=0,D52=0)</formula>
    </cfRule>
  </conditionalFormatting>
  <conditionalFormatting sqref="D53">
    <cfRule type="expression" dxfId="1395" priority="376">
      <formula>OR(A47="B",A47="C")</formula>
    </cfRule>
    <cfRule type="expression" dxfId="1394" priority="350">
      <formula>AND(OR(A47="A",A47="D"),C53=0,D53=0)</formula>
    </cfRule>
    <cfRule type="expression" dxfId="1393" priority="361">
      <formula>A47="D"</formula>
    </cfRule>
    <cfRule type="expression" dxfId="1392" priority="345">
      <formula>AND(OR(A47="B",A47="C"),B53=0,C53=0,D53=0)</formula>
    </cfRule>
    <cfRule type="expression" dxfId="1391" priority="387">
      <formula>A47="A"</formula>
    </cfRule>
  </conditionalFormatting>
  <conditionalFormatting sqref="D54">
    <cfRule type="expression" dxfId="1390" priority="347">
      <formula>AND(A47="A",B54=0,C54=0,D54=0)</formula>
    </cfRule>
    <cfRule type="expression" dxfId="1389" priority="370">
      <formula>A47="A"</formula>
    </cfRule>
  </conditionalFormatting>
  <conditionalFormatting sqref="D62">
    <cfRule type="expression" dxfId="1388" priority="159">
      <formula>AND(OR(A57="A",A57="C",A57="D"),D62=0)</formula>
    </cfRule>
    <cfRule type="expression" dxfId="1387" priority="161">
      <formula>AND(A57="B",C62=0,D62=0)</formula>
    </cfRule>
    <cfRule type="expression" dxfId="1386" priority="163">
      <formula>AND(A57="F",B62=0,C62=0,D62=0)</formula>
    </cfRule>
    <cfRule type="expression" dxfId="1385" priority="194">
      <formula>A57="F"</formula>
    </cfRule>
    <cfRule type="expression" dxfId="1384" priority="144">
      <formula>AND(A57="G",C62=0,D62=0)</formula>
    </cfRule>
    <cfRule type="expression" dxfId="1383" priority="185">
      <formula>OR(A57="A",A57="C",A57="D",A57="E")</formula>
    </cfRule>
    <cfRule type="expression" dxfId="1382" priority="189">
      <formula>A57="B"</formula>
    </cfRule>
    <cfRule type="expression" dxfId="1381" priority="142">
      <formula>AND(A57="E",B62=0,C62=0,D62=0)</formula>
    </cfRule>
    <cfRule type="expression" dxfId="1380" priority="147">
      <formula>A57="G"</formula>
    </cfRule>
  </conditionalFormatting>
  <conditionalFormatting sqref="D62:D65">
    <cfRule type="expression" dxfId="1379" priority="178">
      <formula>AND(B62=0,C62=0,D62=0)</formula>
    </cfRule>
  </conditionalFormatting>
  <conditionalFormatting sqref="D63">
    <cfRule type="expression" dxfId="1378" priority="192">
      <formula>A57="A"</formula>
    </cfRule>
    <cfRule type="expression" dxfId="1377" priority="150">
      <formula>AND(OR(A57="B",A57="C"),B63=0,C63=0,D63=0)</formula>
    </cfRule>
    <cfRule type="expression" dxfId="1376" priority="155">
      <formula>AND(OR(A57="A",A57="D"),C63=0,D63=0)</formula>
    </cfRule>
    <cfRule type="expression" dxfId="1375" priority="181">
      <formula>OR(A57="B",A57="C")</formula>
    </cfRule>
    <cfRule type="expression" dxfId="1374" priority="166">
      <formula>A57="D"</formula>
    </cfRule>
  </conditionalFormatting>
  <conditionalFormatting sqref="D64">
    <cfRule type="expression" dxfId="1373" priority="175">
      <formula>A57="A"</formula>
    </cfRule>
    <cfRule type="expression" dxfId="1372" priority="152">
      <formula>AND(A57="A",B64=0,C64=0,D64=0)</formula>
    </cfRule>
  </conditionalFormatting>
  <conditionalFormatting sqref="E42">
    <cfRule type="expression" dxfId="1371" priority="548">
      <formula>AND(OR(A37="A",A37="C",A37="D"),D42=0,E42=0)</formula>
    </cfRule>
    <cfRule type="expression" dxfId="1370" priority="533">
      <formula>AND(A37="G",C42=0,D42=0,E42=0)</formula>
    </cfRule>
    <cfRule type="expression" dxfId="1369" priority="530">
      <formula>AND(A37="E",B42=0,C42=0,D42=0,E42=0)</formula>
    </cfRule>
    <cfRule type="expression" dxfId="1368" priority="583">
      <formula>A37="F"</formula>
    </cfRule>
    <cfRule type="expression" dxfId="1367" priority="538">
      <formula>A37="G"</formula>
    </cfRule>
    <cfRule type="expression" dxfId="1366" priority="574">
      <formula>OR(A37="A",A37="C",A37="D",A37="E")</formula>
    </cfRule>
    <cfRule type="expression" dxfId="1365" priority="550">
      <formula>AND(A37="B",C42=0,D42=0,E42=0)</formula>
    </cfRule>
    <cfRule type="expression" dxfId="1364" priority="578">
      <formula>A37="B"</formula>
    </cfRule>
  </conditionalFormatting>
  <conditionalFormatting sqref="E42:E43 E44:F45">
    <cfRule type="expression" dxfId="1363" priority="567">
      <formula>AND(B42=0,C42=0,D42=0,E42=0)</formula>
    </cfRule>
  </conditionalFormatting>
  <conditionalFormatting sqref="E43">
    <cfRule type="expression" dxfId="1362" priority="544">
      <formula>AND(OR(A37="A",A37="D"),C43=0,D43=0,E43=0)</formula>
    </cfRule>
    <cfRule type="expression" dxfId="1361" priority="557">
      <formula>A37="D"</formula>
    </cfRule>
    <cfRule type="expression" dxfId="1360" priority="570">
      <formula>OR(A37="B",A37="C")</formula>
    </cfRule>
    <cfRule type="expression" dxfId="1359" priority="581">
      <formula>A37="A"</formula>
    </cfRule>
  </conditionalFormatting>
  <conditionalFormatting sqref="E44">
    <cfRule type="expression" dxfId="1358" priority="521">
      <formula>AND(A37="D",B42=0,C42=0,D42=0,E42=0)</formula>
    </cfRule>
  </conditionalFormatting>
  <conditionalFormatting sqref="E52">
    <cfRule type="expression" dxfId="1357" priority="335">
      <formula>AND(A47="E",B52=0,C52=0,D52=0,E52=0)</formula>
    </cfRule>
    <cfRule type="expression" dxfId="1356" priority="379">
      <formula>OR(A47="A",A47="C",A47="D",A47="E")</formula>
    </cfRule>
    <cfRule type="expression" dxfId="1355" priority="383">
      <formula>A47="B"</formula>
    </cfRule>
    <cfRule type="expression" dxfId="1354" priority="355">
      <formula>AND(A47="B",C52=0,D52=0,E52=0)</formula>
    </cfRule>
    <cfRule type="expression" dxfId="1353" priority="353">
      <formula>AND(OR(A47="A",A47="C",A47="D"),D52=0,E52=0)</formula>
    </cfRule>
    <cfRule type="expression" dxfId="1352" priority="343">
      <formula>A47="G"</formula>
    </cfRule>
    <cfRule type="expression" dxfId="1351" priority="338">
      <formula>AND(A47="G",C52=0,D52=0,E52=0)</formula>
    </cfRule>
    <cfRule type="expression" dxfId="1350" priority="388">
      <formula>A47="F"</formula>
    </cfRule>
  </conditionalFormatting>
  <conditionalFormatting sqref="E52:E53 E54:F55">
    <cfRule type="expression" dxfId="1349" priority="372">
      <formula>AND(B52=0,C52=0,D52=0,E52=0)</formula>
    </cfRule>
  </conditionalFormatting>
  <conditionalFormatting sqref="E53">
    <cfRule type="expression" dxfId="1348" priority="375">
      <formula>OR(A47="B",A47="C")</formula>
    </cfRule>
    <cfRule type="expression" dxfId="1347" priority="386">
      <formula>A47="A"</formula>
    </cfRule>
    <cfRule type="expression" dxfId="1346" priority="349">
      <formula>AND(OR(A47="A",A47="D"),C53=0,D53=0,E53=0)</formula>
    </cfRule>
    <cfRule type="expression" dxfId="1345" priority="362">
      <formula>A47="D"</formula>
    </cfRule>
  </conditionalFormatting>
  <conditionalFormatting sqref="E54">
    <cfRule type="expression" dxfId="1344" priority="326">
      <formula>AND(A47="D",B52=0,C52=0,D52=0,E52=0)</formula>
    </cfRule>
  </conditionalFormatting>
  <conditionalFormatting sqref="E62">
    <cfRule type="expression" dxfId="1343" priority="193">
      <formula>A57="F"</formula>
    </cfRule>
    <cfRule type="expression" dxfId="1342" priority="158">
      <formula>AND(OR(A57="A",A57="C",A57="D"),D62=0,E62=0)</formula>
    </cfRule>
    <cfRule type="expression" dxfId="1341" priority="184">
      <formula>OR(A57="A",A57="C",A57="D",A57="E")</formula>
    </cfRule>
    <cfRule type="expression" dxfId="1340" priority="160">
      <formula>AND(A57="B",C62=0,D62=0,E62=0)</formula>
    </cfRule>
    <cfRule type="expression" dxfId="1339" priority="188">
      <formula>A57="B"</formula>
    </cfRule>
    <cfRule type="expression" dxfId="1338" priority="140">
      <formula>AND(A57="E",B62=0,C62=0,D62=0,E62=0)</formula>
    </cfRule>
    <cfRule type="expression" dxfId="1337" priority="143">
      <formula>AND(A57="G",C62=0,D62=0,E62=0)</formula>
    </cfRule>
    <cfRule type="expression" dxfId="1336" priority="148">
      <formula>A57="G"</formula>
    </cfRule>
  </conditionalFormatting>
  <conditionalFormatting sqref="E62:E63 E64:F65">
    <cfRule type="expression" dxfId="1335" priority="177">
      <formula>AND(B62=0,C62=0,D62=0,E62=0)</formula>
    </cfRule>
  </conditionalFormatting>
  <conditionalFormatting sqref="E63">
    <cfRule type="expression" dxfId="1334" priority="167">
      <formula>A57="D"</formula>
    </cfRule>
    <cfRule type="expression" dxfId="1333" priority="180">
      <formula>OR(A57="B",A57="C")</formula>
    </cfRule>
    <cfRule type="expression" dxfId="1332" priority="191">
      <formula>A57="A"</formula>
    </cfRule>
    <cfRule type="expression" dxfId="1331" priority="154">
      <formula>AND(OR(A57="A",A57="D"),C63=0,D63=0,E63=0)</formula>
    </cfRule>
  </conditionalFormatting>
  <conditionalFormatting sqref="E64">
    <cfRule type="expression" dxfId="1330" priority="131">
      <formula>AND(A57="D",B62=0,C62=0,D62=0,E62=0)</formula>
    </cfRule>
  </conditionalFormatting>
  <conditionalFormatting sqref="E7:F7">
    <cfRule type="expression" dxfId="1329" priority="629">
      <formula>AND(E7=0,$AQ1=1)</formula>
    </cfRule>
  </conditionalFormatting>
  <conditionalFormatting sqref="E17:F17">
    <cfRule type="expression" dxfId="1328" priority="614">
      <formula>AND(E17=0,$AQ11=1)</formula>
    </cfRule>
  </conditionalFormatting>
  <conditionalFormatting sqref="E27:F27">
    <cfRule type="expression" dxfId="1327" priority="599">
      <formula>AND(E27=0,$AQ21=1)</formula>
    </cfRule>
  </conditionalFormatting>
  <conditionalFormatting sqref="E40:F40">
    <cfRule type="expression" dxfId="1326" priority="1622">
      <formula>AND(E40=0,$AQ1=1)</formula>
    </cfRule>
  </conditionalFormatting>
  <conditionalFormatting sqref="E44:F44">
    <cfRule type="expression" dxfId="1325" priority="564">
      <formula>A37="A"</formula>
    </cfRule>
  </conditionalFormatting>
  <conditionalFormatting sqref="E50:F50">
    <cfRule type="expression" dxfId="1324" priority="1151">
      <formula>AND(E50=0,$AQ4=1)</formula>
    </cfRule>
  </conditionalFormatting>
  <conditionalFormatting sqref="E54:F54">
    <cfRule type="expression" dxfId="1323" priority="369">
      <formula>A47="A"</formula>
    </cfRule>
  </conditionalFormatting>
  <conditionalFormatting sqref="E60:F60">
    <cfRule type="expression" dxfId="1322" priority="920">
      <formula>AND(E60=0,$AQ7=1)</formula>
    </cfRule>
  </conditionalFormatting>
  <conditionalFormatting sqref="E64:F64">
    <cfRule type="expression" dxfId="1321" priority="174">
      <formula>A57="A"</formula>
    </cfRule>
  </conditionalFormatting>
  <conditionalFormatting sqref="F42">
    <cfRule type="expression" dxfId="1320" priority="526">
      <formula>OR(A37="D",A37="E")</formula>
    </cfRule>
    <cfRule type="expression" dxfId="1319" priority="525">
      <formula>A37="G"</formula>
    </cfRule>
  </conditionalFormatting>
  <conditionalFormatting sqref="F43">
    <cfRule type="expression" dxfId="1318" priority="524">
      <formula>A37="D"</formula>
    </cfRule>
  </conditionalFormatting>
  <conditionalFormatting sqref="F52">
    <cfRule type="expression" dxfId="1317" priority="330">
      <formula>A47="G"</formula>
    </cfRule>
    <cfRule type="expression" dxfId="1316" priority="331">
      <formula>OR(A47="D",A47="E")</formula>
    </cfRule>
  </conditionalFormatting>
  <conditionalFormatting sqref="F53">
    <cfRule type="expression" dxfId="1315" priority="329">
      <formula>A47="D"</formula>
    </cfRule>
  </conditionalFormatting>
  <conditionalFormatting sqref="F62">
    <cfRule type="expression" dxfId="1314" priority="136">
      <formula>OR(A57="D",A57="E")</formula>
    </cfRule>
    <cfRule type="expression" dxfId="1313" priority="135">
      <formula>A57="G"</formula>
    </cfRule>
  </conditionalFormatting>
  <conditionalFormatting sqref="F63">
    <cfRule type="expression" dxfId="1312" priority="134">
      <formula>A57="D"</formula>
    </cfRule>
  </conditionalFormatting>
  <conditionalFormatting sqref="G42">
    <cfRule type="expression" dxfId="1311" priority="547">
      <formula>AND(OR(A37="A",A37="C",A37="D"),D42=0,E42=0,G42=0)</formula>
    </cfRule>
    <cfRule type="expression" dxfId="1310" priority="573">
      <formula>OR(A37="A",A37="C",A37="D",A37="E")</formula>
    </cfRule>
    <cfRule type="expression" dxfId="1309" priority="577">
      <formula>OR(A37="B",A37="F",A37="G")</formula>
    </cfRule>
  </conditionalFormatting>
  <conditionalFormatting sqref="G43">
    <cfRule type="expression" dxfId="1308" priority="559">
      <formula>A37="D"</formula>
    </cfRule>
    <cfRule type="expression" dxfId="1307" priority="561">
      <formula>OR(A37="B",A37="C")</formula>
    </cfRule>
    <cfRule type="expression" dxfId="1306" priority="580">
      <formula>A37="A"</formula>
    </cfRule>
    <cfRule type="expression" dxfId="1305" priority="531">
      <formula>A37="C"</formula>
    </cfRule>
  </conditionalFormatting>
  <conditionalFormatting sqref="G44">
    <cfRule type="expression" dxfId="1304" priority="563">
      <formula>A37="A"</formula>
    </cfRule>
  </conditionalFormatting>
  <conditionalFormatting sqref="G52">
    <cfRule type="expression" dxfId="1303" priority="352">
      <formula>AND(OR(A47="A",A47="C",A47="D"),D52=0,E52=0,G52=0)</formula>
    </cfRule>
    <cfRule type="expression" dxfId="1302" priority="378">
      <formula>OR(A47="A",A47="C",A47="D",A47="E")</formula>
    </cfRule>
    <cfRule type="expression" dxfId="1301" priority="382">
      <formula>OR(A47="B",A47="F",A47="G")</formula>
    </cfRule>
  </conditionalFormatting>
  <conditionalFormatting sqref="G53">
    <cfRule type="expression" dxfId="1300" priority="336">
      <formula>A47="C"</formula>
    </cfRule>
    <cfRule type="expression" dxfId="1299" priority="366">
      <formula>OR(A47="B",A47="C")</formula>
    </cfRule>
    <cfRule type="expression" dxfId="1298" priority="385">
      <formula>A47="A"</formula>
    </cfRule>
    <cfRule type="expression" dxfId="1297" priority="364">
      <formula>A47="D"</formula>
    </cfRule>
  </conditionalFormatting>
  <conditionalFormatting sqref="G54">
    <cfRule type="expression" dxfId="1296" priority="368">
      <formula>A47="A"</formula>
    </cfRule>
  </conditionalFormatting>
  <conditionalFormatting sqref="G62">
    <cfRule type="expression" dxfId="1295" priority="187">
      <formula>OR(A57="B",A57="F",A57="G")</formula>
    </cfRule>
    <cfRule type="expression" dxfId="1294" priority="157">
      <formula>AND(OR(A57="A",A57="C",A57="D"),D62=0,E62=0,G62=0)</formula>
    </cfRule>
    <cfRule type="expression" dxfId="1293" priority="183">
      <formula>OR(A57="A",A57="C",A57="D",A57="E")</formula>
    </cfRule>
  </conditionalFormatting>
  <conditionalFormatting sqref="G63">
    <cfRule type="expression" dxfId="1292" priority="190">
      <formula>A57="A"</formula>
    </cfRule>
    <cfRule type="expression" dxfId="1291" priority="141">
      <formula>A57="C"</formula>
    </cfRule>
    <cfRule type="expression" dxfId="1290" priority="171">
      <formula>OR(A57="B",A57="C")</formula>
    </cfRule>
    <cfRule type="expression" dxfId="1289" priority="169">
      <formula>A57="D"</formula>
    </cfRule>
  </conditionalFormatting>
  <conditionalFormatting sqref="G64">
    <cfRule type="expression" dxfId="1288" priority="173">
      <formula>A57="A"</formula>
    </cfRule>
  </conditionalFormatting>
  <conditionalFormatting sqref="G8:H8">
    <cfRule type="expression" dxfId="1287" priority="626">
      <formula>AND(E8=0,G8=0)</formula>
    </cfRule>
  </conditionalFormatting>
  <conditionalFormatting sqref="G18:H18">
    <cfRule type="expression" dxfId="1286" priority="611">
      <formula>AND(E18=0,G18=0)</formula>
    </cfRule>
  </conditionalFormatting>
  <conditionalFormatting sqref="G28:H28">
    <cfRule type="expression" dxfId="1285" priority="596">
      <formula>AND(E28=0,G28=0)</formula>
    </cfRule>
  </conditionalFormatting>
  <conditionalFormatting sqref="G41:H41">
    <cfRule type="expression" dxfId="1284" priority="1621">
      <formula>AND(E41=0,G41=0)</formula>
    </cfRule>
  </conditionalFormatting>
  <conditionalFormatting sqref="G51:H51">
    <cfRule type="expression" dxfId="1283" priority="1150">
      <formula>AND(E51=0,G51=0)</formula>
    </cfRule>
  </conditionalFormatting>
  <conditionalFormatting sqref="G61:H61">
    <cfRule type="expression" dxfId="1282" priority="919">
      <formula>AND(E61=0,G61=0)</formula>
    </cfRule>
  </conditionalFormatting>
  <conditionalFormatting sqref="H40">
    <cfRule type="expression" dxfId="1281" priority="1307">
      <formula>H40=0</formula>
    </cfRule>
  </conditionalFormatting>
  <conditionalFormatting sqref="H42">
    <cfRule type="expression" dxfId="1280" priority="528">
      <formula>OR(A37="D",A37="E")</formula>
    </cfRule>
    <cfRule type="expression" dxfId="1279" priority="527">
      <formula>A37="G"</formula>
    </cfRule>
  </conditionalFormatting>
  <conditionalFormatting sqref="H43">
    <cfRule type="expression" dxfId="1278" priority="529">
      <formula>A37="D"</formula>
    </cfRule>
  </conditionalFormatting>
  <conditionalFormatting sqref="H44">
    <cfRule type="expression" dxfId="1277" priority="523">
      <formula>AND(E44=0,F44=0,G44=0,H44=0)</formula>
    </cfRule>
    <cfRule type="expression" dxfId="1276" priority="522">
      <formula>D37="A"</formula>
    </cfRule>
  </conditionalFormatting>
  <conditionalFormatting sqref="H50">
    <cfRule type="expression" dxfId="1275" priority="1084">
      <formula>H50=0</formula>
    </cfRule>
  </conditionalFormatting>
  <conditionalFormatting sqref="H52">
    <cfRule type="expression" dxfId="1274" priority="333">
      <formula>OR(A47="D",A47="E")</formula>
    </cfRule>
    <cfRule type="expression" dxfId="1273" priority="332">
      <formula>A47="G"</formula>
    </cfRule>
  </conditionalFormatting>
  <conditionalFormatting sqref="H53">
    <cfRule type="expression" dxfId="1272" priority="334">
      <formula>A47="D"</formula>
    </cfRule>
  </conditionalFormatting>
  <conditionalFormatting sqref="H54">
    <cfRule type="expression" dxfId="1271" priority="327">
      <formula>D47="A"</formula>
    </cfRule>
    <cfRule type="expression" dxfId="1270" priority="328">
      <formula>AND(E54=0,F54=0,G54=0,H54=0)</formula>
    </cfRule>
  </conditionalFormatting>
  <conditionalFormatting sqref="H60">
    <cfRule type="expression" dxfId="1269" priority="853">
      <formula>H60=0</formula>
    </cfRule>
  </conditionalFormatting>
  <conditionalFormatting sqref="H62">
    <cfRule type="expression" dxfId="1268" priority="137">
      <formula>A57="G"</formula>
    </cfRule>
    <cfRule type="expression" dxfId="1267" priority="138">
      <formula>OR(A57="D",A57="E")</formula>
    </cfRule>
  </conditionalFormatting>
  <conditionalFormatting sqref="H63">
    <cfRule type="expression" dxfId="1266" priority="139">
      <formula>A57="D"</formula>
    </cfRule>
  </conditionalFormatting>
  <conditionalFormatting sqref="H64">
    <cfRule type="expression" dxfId="1265" priority="132">
      <formula>D57="A"</formula>
    </cfRule>
    <cfRule type="expression" dxfId="1264" priority="133">
      <formula>AND(E64=0,F64=0,G64=0,H64=0)</formula>
    </cfRule>
  </conditionalFormatting>
  <conditionalFormatting sqref="I43">
    <cfRule type="expression" dxfId="1263" priority="558">
      <formula>A37="D"</formula>
    </cfRule>
    <cfRule type="expression" dxfId="1262" priority="560">
      <formula>OR(A37="B",A37="C")</formula>
    </cfRule>
  </conditionalFormatting>
  <conditionalFormatting sqref="I44">
    <cfRule type="expression" dxfId="1261" priority="562">
      <formula>A37="A"</formula>
    </cfRule>
  </conditionalFormatting>
  <conditionalFormatting sqref="I53">
    <cfRule type="expression" dxfId="1260" priority="363">
      <formula>A47="D"</formula>
    </cfRule>
    <cfRule type="expression" dxfId="1259" priority="365">
      <formula>OR(A47="B",A47="C")</formula>
    </cfRule>
  </conditionalFormatting>
  <conditionalFormatting sqref="I54">
    <cfRule type="expression" dxfId="1258" priority="367">
      <formula>A47="A"</formula>
    </cfRule>
  </conditionalFormatting>
  <conditionalFormatting sqref="I63">
    <cfRule type="expression" dxfId="1257" priority="168">
      <formula>A57="D"</formula>
    </cfRule>
    <cfRule type="expression" dxfId="1256" priority="170">
      <formula>OR(A57="B",A57="C")</formula>
    </cfRule>
  </conditionalFormatting>
  <conditionalFormatting sqref="I64">
    <cfRule type="expression" dxfId="1255" priority="172">
      <formula>A57="A"</formula>
    </cfRule>
  </conditionalFormatting>
  <conditionalFormatting sqref="L11">
    <cfRule type="expression" dxfId="1254" priority="622">
      <formula>AND(K4="A",L11=0)</formula>
    </cfRule>
    <cfRule type="expression" dxfId="1253" priority="625">
      <formula>L11=0</formula>
    </cfRule>
    <cfRule type="expression" dxfId="1252" priority="623">
      <formula>K4="A"</formula>
    </cfRule>
  </conditionalFormatting>
  <conditionalFormatting sqref="L21">
    <cfRule type="expression" dxfId="1251" priority="607">
      <formula>AND(K14="A",L21=0)</formula>
    </cfRule>
    <cfRule type="expression" dxfId="1250" priority="610">
      <formula>L21=0</formula>
    </cfRule>
    <cfRule type="expression" dxfId="1249" priority="608">
      <formula>K14="A"</formula>
    </cfRule>
  </conditionalFormatting>
  <conditionalFormatting sqref="L31">
    <cfRule type="expression" dxfId="1248" priority="592">
      <formula>AND(K24="A",L31=0)</formula>
    </cfRule>
    <cfRule type="expression" dxfId="1247" priority="595">
      <formula>L31=0</formula>
    </cfRule>
    <cfRule type="expression" dxfId="1246" priority="593">
      <formula>K24="A"</formula>
    </cfRule>
  </conditionalFormatting>
  <conditionalFormatting sqref="L42">
    <cfRule type="expression" dxfId="1245" priority="1240">
      <formula>K37="E"</formula>
    </cfRule>
    <cfRule type="expression" dxfId="1244" priority="1244">
      <formula>AND(K37="G",L42=0)</formula>
    </cfRule>
    <cfRule type="expression" dxfId="1243" priority="1266">
      <formula>AND(K37="F",L42=0)</formula>
    </cfRule>
    <cfRule type="expression" dxfId="1242" priority="1284">
      <formula>K37="F"</formula>
    </cfRule>
  </conditionalFormatting>
  <conditionalFormatting sqref="L42:L45">
    <cfRule type="expression" dxfId="1241" priority="1298">
      <formula>L42=0</formula>
    </cfRule>
  </conditionalFormatting>
  <conditionalFormatting sqref="L43">
    <cfRule type="expression" dxfId="1240" priority="1267">
      <formula>K37="D"</formula>
    </cfRule>
    <cfRule type="expression" dxfId="1239" priority="1288">
      <formula>OR(K37="B",K37="C")</formula>
    </cfRule>
    <cfRule type="expression" dxfId="1238" priority="1251">
      <formula>AND(OR(K37="B",K37="C"),L43=0)</formula>
    </cfRule>
  </conditionalFormatting>
  <conditionalFormatting sqref="L44">
    <cfRule type="expression" dxfId="1237" priority="1254">
      <formula>AND(K37="A",L44=0)</formula>
    </cfRule>
    <cfRule type="expression" dxfId="1236" priority="1280">
      <formula>K37="A"</formula>
    </cfRule>
  </conditionalFormatting>
  <conditionalFormatting sqref="L52">
    <cfRule type="expression" dxfId="1235" priority="1021">
      <formula>AND(K47="G",L52=0)</formula>
    </cfRule>
    <cfRule type="expression" dxfId="1234" priority="1017">
      <formula>K47="E"</formula>
    </cfRule>
    <cfRule type="expression" dxfId="1233" priority="1061">
      <formula>K47="F"</formula>
    </cfRule>
    <cfRule type="expression" dxfId="1232" priority="1043">
      <formula>AND(K47="F",L52=0)</formula>
    </cfRule>
  </conditionalFormatting>
  <conditionalFormatting sqref="L52:L55">
    <cfRule type="expression" dxfId="1231" priority="1075">
      <formula>L52=0</formula>
    </cfRule>
  </conditionalFormatting>
  <conditionalFormatting sqref="L53">
    <cfRule type="expression" dxfId="1230" priority="1028">
      <formula>AND(OR(K47="B",K47="C"),L53=0)</formula>
    </cfRule>
    <cfRule type="expression" dxfId="1229" priority="1044">
      <formula>K47="D"</formula>
    </cfRule>
    <cfRule type="expression" dxfId="1228" priority="1065">
      <formula>OR(K47="B",K47="C")</formula>
    </cfRule>
  </conditionalFormatting>
  <conditionalFormatting sqref="L54">
    <cfRule type="expression" dxfId="1227" priority="1031">
      <formula>AND(K47="A",L54=0)</formula>
    </cfRule>
    <cfRule type="expression" dxfId="1226" priority="1057">
      <formula>K47="A"</formula>
    </cfRule>
  </conditionalFormatting>
  <conditionalFormatting sqref="L62">
    <cfRule type="expression" dxfId="1225" priority="790">
      <formula>AND(K57="G",L62=0)</formula>
    </cfRule>
    <cfRule type="expression" dxfId="1224" priority="786">
      <formula>K57="E"</formula>
    </cfRule>
    <cfRule type="expression" dxfId="1223" priority="812">
      <formula>AND(K57="F",L62=0)</formula>
    </cfRule>
    <cfRule type="expression" dxfId="1222" priority="830">
      <formula>K57="F"</formula>
    </cfRule>
  </conditionalFormatting>
  <conditionalFormatting sqref="L62:L65">
    <cfRule type="expression" dxfId="1221" priority="844">
      <formula>L62=0</formula>
    </cfRule>
  </conditionalFormatting>
  <conditionalFormatting sqref="L63">
    <cfRule type="expression" dxfId="1220" priority="834">
      <formula>OR(K57="B",K57="C")</formula>
    </cfRule>
    <cfRule type="expression" dxfId="1219" priority="797">
      <formula>AND(OR(K57="B",K57="C"),L63=0)</formula>
    </cfRule>
    <cfRule type="expression" dxfId="1218" priority="813">
      <formula>K57="D"</formula>
    </cfRule>
  </conditionalFormatting>
  <conditionalFormatting sqref="L64">
    <cfRule type="expression" dxfId="1217" priority="800">
      <formula>AND(K57="A",L64=0)</formula>
    </cfRule>
    <cfRule type="expression" dxfId="1216" priority="826">
      <formula>K57="A"</formula>
    </cfRule>
  </conditionalFormatting>
  <conditionalFormatting sqref="M42">
    <cfRule type="expression" dxfId="1215" priority="471">
      <formula>K37="G"</formula>
    </cfRule>
    <cfRule type="expression" dxfId="1214" priority="489">
      <formula>AND(K37="F",L42=0,M42=0)</formula>
    </cfRule>
    <cfRule type="expression" dxfId="1213" priority="470">
      <formula>AND(K37="G",M42=0)</formula>
    </cfRule>
    <cfRule type="expression" dxfId="1212" priority="520">
      <formula>K37="F"</formula>
    </cfRule>
    <cfRule type="expression" dxfId="1211" priority="487">
      <formula>AND(K37="B",M42=0)</formula>
    </cfRule>
    <cfRule type="expression" dxfId="1210" priority="511">
      <formula>K37="B"</formula>
    </cfRule>
  </conditionalFormatting>
  <conditionalFormatting sqref="M42:M45">
    <cfRule type="expression" dxfId="1209" priority="504">
      <formula>AND(L42=0,M42=0)</formula>
    </cfRule>
  </conditionalFormatting>
  <conditionalFormatting sqref="M43">
    <cfRule type="expression" dxfId="1208" priority="474">
      <formula>AND(OR(K37="B",K37="C"),L43=0,M43=0)</formula>
    </cfRule>
    <cfRule type="expression" dxfId="1207" priority="476">
      <formula>AND(OR(K37="A",K37="D"),L43=0,M43=0)</formula>
    </cfRule>
    <cfRule type="expression" dxfId="1206" priority="481">
      <formula>K37="D"</formula>
    </cfRule>
    <cfRule type="expression" dxfId="1205" priority="490">
      <formula>OR(K37="B",K37="C")</formula>
    </cfRule>
    <cfRule type="expression" dxfId="1204" priority="507">
      <formula>K37="A"</formula>
    </cfRule>
  </conditionalFormatting>
  <conditionalFormatting sqref="M44">
    <cfRule type="expression" dxfId="1203" priority="478">
      <formula>AND(K37="A",L44=0,M44=0)</formula>
    </cfRule>
    <cfRule type="expression" dxfId="1202" priority="501">
      <formula>K37="A"</formula>
    </cfRule>
  </conditionalFormatting>
  <conditionalFormatting sqref="M52">
    <cfRule type="expression" dxfId="1201" priority="276">
      <formula>K47="G"</formula>
    </cfRule>
    <cfRule type="expression" dxfId="1200" priority="292">
      <formula>AND(K47="B",M52=0)</formula>
    </cfRule>
    <cfRule type="expression" dxfId="1199" priority="294">
      <formula>AND(K47="F",L52=0,M52=0)</formula>
    </cfRule>
    <cfRule type="expression" dxfId="1198" priority="316">
      <formula>K47="B"</formula>
    </cfRule>
    <cfRule type="expression" dxfId="1197" priority="325">
      <formula>K47="F"</formula>
    </cfRule>
    <cfRule type="expression" dxfId="1196" priority="275">
      <formula>AND(K47="G",M52=0)</formula>
    </cfRule>
  </conditionalFormatting>
  <conditionalFormatting sqref="M52:M55">
    <cfRule type="expression" dxfId="1195" priority="309">
      <formula>AND(L52=0,M52=0)</formula>
    </cfRule>
  </conditionalFormatting>
  <conditionalFormatting sqref="M53">
    <cfRule type="expression" dxfId="1194" priority="295">
      <formula>OR(K47="B",K47="C")</formula>
    </cfRule>
    <cfRule type="expression" dxfId="1193" priority="286">
      <formula>K47="D"</formula>
    </cfRule>
    <cfRule type="expression" dxfId="1192" priority="312">
      <formula>K47="A"</formula>
    </cfRule>
    <cfRule type="expression" dxfId="1191" priority="281">
      <formula>AND(OR(K47="A",K47="D"),L53=0,M53=0)</formula>
    </cfRule>
    <cfRule type="expression" dxfId="1190" priority="279">
      <formula>AND(OR(K47="B",K47="C"),L53=0,M53=0)</formula>
    </cfRule>
  </conditionalFormatting>
  <conditionalFormatting sqref="M54">
    <cfRule type="expression" dxfId="1189" priority="306">
      <formula>K47="A"</formula>
    </cfRule>
    <cfRule type="expression" dxfId="1188" priority="283">
      <formula>AND(K47="A",L54=0,M54=0)</formula>
    </cfRule>
  </conditionalFormatting>
  <conditionalFormatting sqref="M62">
    <cfRule type="expression" dxfId="1187" priority="97">
      <formula>AND(K57="B",M62=0)</formula>
    </cfRule>
    <cfRule type="expression" dxfId="1186" priority="121">
      <formula>K57="B"</formula>
    </cfRule>
    <cfRule type="expression" dxfId="1185" priority="99">
      <formula>AND(K57="F",L62=0,M62=0)</formula>
    </cfRule>
    <cfRule type="expression" dxfId="1184" priority="130">
      <formula>K57="F"</formula>
    </cfRule>
    <cfRule type="expression" dxfId="1183" priority="81">
      <formula>K57="G"</formula>
    </cfRule>
    <cfRule type="expression" dxfId="1182" priority="80">
      <formula>AND(K57="G",M62=0)</formula>
    </cfRule>
  </conditionalFormatting>
  <conditionalFormatting sqref="M62:M65">
    <cfRule type="expression" dxfId="1181" priority="114">
      <formula>AND(L62=0,M62=0)</formula>
    </cfRule>
  </conditionalFormatting>
  <conditionalFormatting sqref="M63">
    <cfRule type="expression" dxfId="1180" priority="84">
      <formula>AND(OR(K57="B",K57="C"),L63=0,M63=0)</formula>
    </cfRule>
    <cfRule type="expression" dxfId="1179" priority="117">
      <formula>K57="A"</formula>
    </cfRule>
    <cfRule type="expression" dxfId="1178" priority="86">
      <formula>AND(OR(K57="A",K57="D"),L63=0,M63=0)</formula>
    </cfRule>
    <cfRule type="expression" dxfId="1177" priority="91">
      <formula>K57="D"</formula>
    </cfRule>
    <cfRule type="expression" dxfId="1176" priority="100">
      <formula>OR(K57="B",K57="C")</formula>
    </cfRule>
  </conditionalFormatting>
  <conditionalFormatting sqref="M64">
    <cfRule type="expression" dxfId="1175" priority="111">
      <formula>K57="A"</formula>
    </cfRule>
    <cfRule type="expression" dxfId="1174" priority="88">
      <formula>AND(K57="A",L64=0,M64=0)</formula>
    </cfRule>
  </conditionalFormatting>
  <conditionalFormatting sqref="N42">
    <cfRule type="expression" dxfId="1173" priority="488">
      <formula>AND(K37="F",L42=0,M42=0,N42=0)</formula>
    </cfRule>
    <cfRule type="expression" dxfId="1172" priority="519">
      <formula>K37="F"</formula>
    </cfRule>
    <cfRule type="expression" dxfId="1171" priority="514">
      <formula>K37="B"</formula>
    </cfRule>
    <cfRule type="expression" dxfId="1170" priority="510">
      <formula>OR(K37="A",K37="C",K37="D",K37="E")</formula>
    </cfRule>
    <cfRule type="expression" dxfId="1169" priority="467">
      <formula>AND(K37="E",L42=0,M42=0,N42=0)</formula>
    </cfRule>
    <cfRule type="expression" dxfId="1168" priority="469">
      <formula>AND(K37="G",M42=0,N42=0)</formula>
    </cfRule>
    <cfRule type="expression" dxfId="1167" priority="486">
      <formula>AND(K37="B",M42=0,N42=0)</formula>
    </cfRule>
    <cfRule type="expression" dxfId="1166" priority="472">
      <formula>K37="G"</formula>
    </cfRule>
    <cfRule type="expression" dxfId="1165" priority="484">
      <formula>AND(OR(K37="A",K37="C",K37="D"),N42=0)</formula>
    </cfRule>
  </conditionalFormatting>
  <conditionalFormatting sqref="N42:N45">
    <cfRule type="expression" dxfId="1164" priority="503">
      <formula>AND(L42=0,M42=0,N42=0)</formula>
    </cfRule>
  </conditionalFormatting>
  <conditionalFormatting sqref="N43">
    <cfRule type="expression" dxfId="1163" priority="491">
      <formula>K37="D"</formula>
    </cfRule>
    <cfRule type="expression" dxfId="1162" priority="517">
      <formula>K37="A"</formula>
    </cfRule>
    <cfRule type="expression" dxfId="1161" priority="506">
      <formula>OR(K37="B",K37="C")</formula>
    </cfRule>
    <cfRule type="expression" dxfId="1160" priority="475">
      <formula>AND(OR(K37="B",K37="C"),L43=0,M43=0,N43=0)</formula>
    </cfRule>
    <cfRule type="expression" dxfId="1159" priority="480">
      <formula>AND(OR(K37="A",K37="D"),M43=0,N43=0)</formula>
    </cfRule>
  </conditionalFormatting>
  <conditionalFormatting sqref="N44">
    <cfRule type="expression" dxfId="1158" priority="500">
      <formula>K37="A"</formula>
    </cfRule>
    <cfRule type="expression" dxfId="1157" priority="477">
      <formula>AND(K37="A",L44=0,M44=0,N44=0)</formula>
    </cfRule>
  </conditionalFormatting>
  <conditionalFormatting sqref="N52">
    <cfRule type="expression" dxfId="1156" priority="274">
      <formula>AND(K47="G",M52=0,N52=0)</formula>
    </cfRule>
    <cfRule type="expression" dxfId="1155" priority="277">
      <formula>K47="G"</formula>
    </cfRule>
    <cfRule type="expression" dxfId="1154" priority="324">
      <formula>K47="F"</formula>
    </cfRule>
    <cfRule type="expression" dxfId="1153" priority="293">
      <formula>AND(K47="F",L52=0,M52=0,N52=0)</formula>
    </cfRule>
    <cfRule type="expression" dxfId="1152" priority="319">
      <formula>K47="B"</formula>
    </cfRule>
    <cfRule type="expression" dxfId="1151" priority="272">
      <formula>AND(K47="E",L52=0,M52=0,N52=0)</formula>
    </cfRule>
    <cfRule type="expression" dxfId="1150" priority="291">
      <formula>AND(K47="B",M52=0,N52=0)</formula>
    </cfRule>
    <cfRule type="expression" dxfId="1149" priority="289">
      <formula>AND(OR(K47="A",K47="C",K47="D"),N52=0)</formula>
    </cfRule>
    <cfRule type="expression" dxfId="1148" priority="315">
      <formula>OR(K47="A",K47="C",K47="D",K47="E")</formula>
    </cfRule>
  </conditionalFormatting>
  <conditionalFormatting sqref="N52:N55">
    <cfRule type="expression" dxfId="1147" priority="308">
      <formula>AND(L52=0,M52=0,N52=0)</formula>
    </cfRule>
  </conditionalFormatting>
  <conditionalFormatting sqref="N53">
    <cfRule type="expression" dxfId="1146" priority="296">
      <formula>K47="D"</formula>
    </cfRule>
    <cfRule type="expression" dxfId="1145" priority="322">
      <formula>K47="A"</formula>
    </cfRule>
    <cfRule type="expression" dxfId="1144" priority="280">
      <formula>AND(OR(K47="B",K47="C"),L53=0,M53=0,N53=0)</formula>
    </cfRule>
    <cfRule type="expression" dxfId="1143" priority="285">
      <formula>AND(OR(K47="A",K47="D"),M53=0,N53=0)</formula>
    </cfRule>
    <cfRule type="expression" dxfId="1142" priority="311">
      <formula>OR(K47="B",K47="C")</formula>
    </cfRule>
  </conditionalFormatting>
  <conditionalFormatting sqref="N54">
    <cfRule type="expression" dxfId="1141" priority="305">
      <formula>K47="A"</formula>
    </cfRule>
    <cfRule type="expression" dxfId="1140" priority="282">
      <formula>AND(K47="A",L54=0,M54=0,N54=0)</formula>
    </cfRule>
  </conditionalFormatting>
  <conditionalFormatting sqref="N62">
    <cfRule type="expression" dxfId="1139" priority="120">
      <formula>OR(K57="A",K57="C",K57="D",K57="E")</formula>
    </cfRule>
    <cfRule type="expression" dxfId="1138" priority="98">
      <formula>AND(K57="F",L62=0,M62=0,N62=0)</formula>
    </cfRule>
    <cfRule type="expression" dxfId="1137" priority="79">
      <formula>AND(K57="G",M62=0,N62=0)</formula>
    </cfRule>
    <cfRule type="expression" dxfId="1136" priority="77">
      <formula>AND(K57="E",L62=0,M62=0,N62=0)</formula>
    </cfRule>
    <cfRule type="expression" dxfId="1135" priority="96">
      <formula>AND(K57="B",M62=0,N62=0)</formula>
    </cfRule>
    <cfRule type="expression" dxfId="1134" priority="94">
      <formula>AND(OR(K57="A",K57="C",K57="D"),N62=0)</formula>
    </cfRule>
    <cfRule type="expression" dxfId="1133" priority="129">
      <formula>K57="F"</formula>
    </cfRule>
    <cfRule type="expression" dxfId="1132" priority="124">
      <formula>K57="B"</formula>
    </cfRule>
    <cfRule type="expression" dxfId="1131" priority="82">
      <formula>K57="G"</formula>
    </cfRule>
  </conditionalFormatting>
  <conditionalFormatting sqref="N62:N65">
    <cfRule type="expression" dxfId="1130" priority="113">
      <formula>AND(L62=0,M62=0,N62=0)</formula>
    </cfRule>
  </conditionalFormatting>
  <conditionalFormatting sqref="N63">
    <cfRule type="expression" dxfId="1129" priority="90">
      <formula>AND(OR(K57="A",K57="D"),M63=0,N63=0)</formula>
    </cfRule>
    <cfRule type="expression" dxfId="1128" priority="85">
      <formula>AND(OR(K57="B",K57="C"),L63=0,M63=0,N63=0)</formula>
    </cfRule>
    <cfRule type="expression" dxfId="1127" priority="101">
      <formula>K57="D"</formula>
    </cfRule>
    <cfRule type="expression" dxfId="1126" priority="116">
      <formula>OR(K57="B",K57="C")</formula>
    </cfRule>
    <cfRule type="expression" dxfId="1125" priority="127">
      <formula>K57="A"</formula>
    </cfRule>
  </conditionalFormatting>
  <conditionalFormatting sqref="N64">
    <cfRule type="expression" dxfId="1124" priority="87">
      <formula>AND(K57="A",L64=0,M64=0,N64=0)</formula>
    </cfRule>
    <cfRule type="expression" dxfId="1123" priority="110">
      <formula>K57="A"</formula>
    </cfRule>
  </conditionalFormatting>
  <conditionalFormatting sqref="O42">
    <cfRule type="expression" dxfId="1122" priority="468">
      <formula>AND(K37="G",M42=0,N42=0,O42=0)</formula>
    </cfRule>
    <cfRule type="expression" dxfId="1121" priority="509">
      <formula>OR(K37="A",K37="C",K37="D",K37="E")</formula>
    </cfRule>
    <cfRule type="expression" dxfId="1120" priority="513">
      <formula>K37="B"</formula>
    </cfRule>
    <cfRule type="expression" dxfId="1119" priority="518">
      <formula>K37="F"</formula>
    </cfRule>
    <cfRule type="expression" dxfId="1118" priority="483">
      <formula>AND(OR(K37="A",K37="C",K37="D"),N42=0,O42=0)</formula>
    </cfRule>
    <cfRule type="expression" dxfId="1117" priority="465">
      <formula>AND(K37="E",L42=0,M42=0,N42=0,O42=0)</formula>
    </cfRule>
    <cfRule type="expression" dxfId="1116" priority="473">
      <formula>K37="G"</formula>
    </cfRule>
    <cfRule type="expression" dxfId="1115" priority="485">
      <formula>AND(K37="B",M42=0,N42=0,O42=0)</formula>
    </cfRule>
  </conditionalFormatting>
  <conditionalFormatting sqref="O42:O43 O44:P45">
    <cfRule type="expression" dxfId="1114" priority="502">
      <formula>AND(L42=0,M42=0,N42=0,O42=0)</formula>
    </cfRule>
  </conditionalFormatting>
  <conditionalFormatting sqref="O43">
    <cfRule type="expression" dxfId="1113" priority="479">
      <formula>AND(OR(K37="A",K37="D"),M43=0,N43=0,O43=0)</formula>
    </cfRule>
    <cfRule type="expression" dxfId="1112" priority="516">
      <formula>K37="A"</formula>
    </cfRule>
    <cfRule type="expression" dxfId="1111" priority="492">
      <formula>K37="D"</formula>
    </cfRule>
    <cfRule type="expression" dxfId="1110" priority="505">
      <formula>OR(K37="B",K37="C")</formula>
    </cfRule>
  </conditionalFormatting>
  <conditionalFormatting sqref="O44">
    <cfRule type="expression" dxfId="1109" priority="456">
      <formula>AND(K37="D",L42=0,M42=0,N42=0,O42=0)</formula>
    </cfRule>
  </conditionalFormatting>
  <conditionalFormatting sqref="O52">
    <cfRule type="expression" dxfId="1108" priority="290">
      <formula>AND(K47="B",M52=0,N52=0,O52=0)</formula>
    </cfRule>
    <cfRule type="expression" dxfId="1107" priority="270">
      <formula>AND(K47="E",L52=0,M52=0,N52=0,O52=0)</formula>
    </cfRule>
    <cfRule type="expression" dxfId="1106" priority="273">
      <formula>AND(K47="G",M52=0,N52=0,O52=0)</formula>
    </cfRule>
    <cfRule type="expression" dxfId="1105" priority="278">
      <formula>K47="G"</formula>
    </cfRule>
    <cfRule type="expression" dxfId="1104" priority="323">
      <formula>K47="F"</formula>
    </cfRule>
    <cfRule type="expression" dxfId="1103" priority="318">
      <formula>K47="B"</formula>
    </cfRule>
    <cfRule type="expression" dxfId="1102" priority="314">
      <formula>OR(K47="A",K47="C",K47="D",K47="E")</formula>
    </cfRule>
    <cfRule type="expression" dxfId="1101" priority="288">
      <formula>AND(OR(K47="A",K47="C",K47="D"),N52=0,O52=0)</formula>
    </cfRule>
  </conditionalFormatting>
  <conditionalFormatting sqref="O52:O53 O54:P55">
    <cfRule type="expression" dxfId="1100" priority="307">
      <formula>AND(L52=0,M52=0,N52=0,O52=0)</formula>
    </cfRule>
  </conditionalFormatting>
  <conditionalFormatting sqref="O53">
    <cfRule type="expression" dxfId="1099" priority="321">
      <formula>K47="A"</formula>
    </cfRule>
    <cfRule type="expression" dxfId="1098" priority="310">
      <formula>OR(K47="B",K47="C")</formula>
    </cfRule>
    <cfRule type="expression" dxfId="1097" priority="284">
      <formula>AND(OR(K47="A",K47="D"),M53=0,N53=0,O53=0)</formula>
    </cfRule>
    <cfRule type="expression" dxfId="1096" priority="297">
      <formula>K47="D"</formula>
    </cfRule>
  </conditionalFormatting>
  <conditionalFormatting sqref="O54">
    <cfRule type="expression" dxfId="1095" priority="261">
      <formula>AND(K47="D",L52=0,M52=0,N52=0,O52=0)</formula>
    </cfRule>
  </conditionalFormatting>
  <conditionalFormatting sqref="O62">
    <cfRule type="expression" dxfId="1094" priority="75">
      <formula>AND(K57="E",L62=0,M62=0,N62=0,O62=0)</formula>
    </cfRule>
    <cfRule type="expression" dxfId="1093" priority="78">
      <formula>AND(K57="G",M62=0,N62=0,O62=0)</formula>
    </cfRule>
    <cfRule type="expression" dxfId="1092" priority="83">
      <formula>K57="G"</formula>
    </cfRule>
    <cfRule type="expression" dxfId="1091" priority="93">
      <formula>AND(OR(K57="A",K57="C",K57="D"),N62=0,O62=0)</formula>
    </cfRule>
    <cfRule type="expression" dxfId="1090" priority="119">
      <formula>OR(K57="A",K57="C",K57="D",K57="E")</formula>
    </cfRule>
    <cfRule type="expression" dxfId="1089" priority="123">
      <formula>K57="B"</formula>
    </cfRule>
    <cfRule type="expression" dxfId="1088" priority="128">
      <formula>K57="F"</formula>
    </cfRule>
    <cfRule type="expression" dxfId="1087" priority="95">
      <formula>AND(K57="B",M62=0,N62=0,O62=0)</formula>
    </cfRule>
  </conditionalFormatting>
  <conditionalFormatting sqref="O62:O63 O64:P65">
    <cfRule type="expression" dxfId="1086" priority="112">
      <formula>AND(L62=0,M62=0,N62=0,O62=0)</formula>
    </cfRule>
  </conditionalFormatting>
  <conditionalFormatting sqref="O63">
    <cfRule type="expression" dxfId="1085" priority="115">
      <formula>OR(K57="B",K57="C")</formula>
    </cfRule>
    <cfRule type="expression" dxfId="1084" priority="102">
      <formula>K57="D"</formula>
    </cfRule>
    <cfRule type="expression" dxfId="1083" priority="89">
      <formula>AND(OR(K57="A",K57="D"),M63=0,N63=0,O63=0)</formula>
    </cfRule>
    <cfRule type="expression" dxfId="1082" priority="126">
      <formula>K57="A"</formula>
    </cfRule>
  </conditionalFormatting>
  <conditionalFormatting sqref="O64">
    <cfRule type="expression" dxfId="1081" priority="66">
      <formula>AND(K57="D",L62=0,M62=0,N62=0,O62=0)</formula>
    </cfRule>
  </conditionalFormatting>
  <conditionalFormatting sqref="O7:P7">
    <cfRule type="expression" dxfId="1080" priority="624">
      <formula>AND(O7=0,$AQ1=1)</formula>
    </cfRule>
  </conditionalFormatting>
  <conditionalFormatting sqref="O17:P17">
    <cfRule type="expression" dxfId="1079" priority="609">
      <formula>AND(O17=0,$AQ11=1)</formula>
    </cfRule>
  </conditionalFormatting>
  <conditionalFormatting sqref="O27:P27">
    <cfRule type="expression" dxfId="1078" priority="594">
      <formula>AND(O27=0,$AQ21=1)</formula>
    </cfRule>
  </conditionalFormatting>
  <conditionalFormatting sqref="O40:P40">
    <cfRule type="expression" dxfId="1077" priority="1297">
      <formula>AND(O40=0,$AQ2=1)</formula>
    </cfRule>
  </conditionalFormatting>
  <conditionalFormatting sqref="O44:P44">
    <cfRule type="expression" dxfId="1076" priority="499">
      <formula>K37="A"</formula>
    </cfRule>
  </conditionalFormatting>
  <conditionalFormatting sqref="O50:P50">
    <cfRule type="expression" dxfId="1075" priority="1074">
      <formula>AND(O50=0,$AQ5=1)</formula>
    </cfRule>
  </conditionalFormatting>
  <conditionalFormatting sqref="O54:P54">
    <cfRule type="expression" dxfId="1074" priority="304">
      <formula>K47="A"</formula>
    </cfRule>
  </conditionalFormatting>
  <conditionalFormatting sqref="O60:P60">
    <cfRule type="expression" dxfId="1073" priority="843">
      <formula>AND(O60=0,$AQ8=1)</formula>
    </cfRule>
  </conditionalFormatting>
  <conditionalFormatting sqref="O64:P64">
    <cfRule type="expression" dxfId="1072" priority="109">
      <formula>K57="A"</formula>
    </cfRule>
  </conditionalFormatting>
  <conditionalFormatting sqref="P42">
    <cfRule type="expression" dxfId="1071" priority="460">
      <formula>K37="G"</formula>
    </cfRule>
    <cfRule type="expression" dxfId="1070" priority="461">
      <formula>OR(K37="D",K37="E")</formula>
    </cfRule>
  </conditionalFormatting>
  <conditionalFormatting sqref="P43">
    <cfRule type="expression" dxfId="1069" priority="459">
      <formula>K37="D"</formula>
    </cfRule>
  </conditionalFormatting>
  <conditionalFormatting sqref="P52">
    <cfRule type="expression" dxfId="1068" priority="265">
      <formula>K47="G"</formula>
    </cfRule>
    <cfRule type="expression" dxfId="1067" priority="266">
      <formula>OR(K47="D",K47="E")</formula>
    </cfRule>
  </conditionalFormatting>
  <conditionalFormatting sqref="P53">
    <cfRule type="expression" dxfId="1066" priority="264">
      <formula>K47="D"</formula>
    </cfRule>
  </conditionalFormatting>
  <conditionalFormatting sqref="P62">
    <cfRule type="expression" dxfId="1065" priority="70">
      <formula>K57="G"</formula>
    </cfRule>
    <cfRule type="expression" dxfId="1064" priority="71">
      <formula>OR(K57="D",K57="E")</formula>
    </cfRule>
  </conditionalFormatting>
  <conditionalFormatting sqref="P63">
    <cfRule type="expression" dxfId="1063" priority="69">
      <formula>K57="D"</formula>
    </cfRule>
  </conditionalFormatting>
  <conditionalFormatting sqref="Q42">
    <cfRule type="expression" dxfId="1062" priority="508">
      <formula>OR(K37="A",K37="C",K37="D",K37="E")</formula>
    </cfRule>
    <cfRule type="expression" dxfId="1061" priority="512">
      <formula>OR(K37="B",K37="F",K37="G")</formula>
    </cfRule>
    <cfRule type="expression" dxfId="1060" priority="482">
      <formula>AND(OR(K37="A",K37="C",K37="D"),N42=0,O42=0,Q42=0)</formula>
    </cfRule>
  </conditionalFormatting>
  <conditionalFormatting sqref="Q43">
    <cfRule type="expression" dxfId="1059" priority="496">
      <formula>OR(K37="B",K37="C")</formula>
    </cfRule>
    <cfRule type="expression" dxfId="1058" priority="466">
      <formula>K37="C"</formula>
    </cfRule>
    <cfRule type="expression" dxfId="1057" priority="515">
      <formula>K37="A"</formula>
    </cfRule>
    <cfRule type="expression" dxfId="1056" priority="494">
      <formula>K37="D"</formula>
    </cfRule>
  </conditionalFormatting>
  <conditionalFormatting sqref="Q44">
    <cfRule type="expression" dxfId="1055" priority="498">
      <formula>K37="A"</formula>
    </cfRule>
  </conditionalFormatting>
  <conditionalFormatting sqref="Q52">
    <cfRule type="expression" dxfId="1054" priority="313">
      <formula>OR(K47="A",K47="C",K47="D",K47="E")</formula>
    </cfRule>
    <cfRule type="expression" dxfId="1053" priority="317">
      <formula>OR(K47="B",K47="F",K47="G")</formula>
    </cfRule>
    <cfRule type="expression" dxfId="1052" priority="287">
      <formula>AND(OR(K47="A",K47="C",K47="D"),N52=0,O52=0,Q52=0)</formula>
    </cfRule>
  </conditionalFormatting>
  <conditionalFormatting sqref="Q53">
    <cfRule type="expression" dxfId="1051" priority="299">
      <formula>K47="D"</formula>
    </cfRule>
    <cfRule type="expression" dxfId="1050" priority="301">
      <formula>OR(K47="B",K47="C")</formula>
    </cfRule>
    <cfRule type="expression" dxfId="1049" priority="320">
      <formula>K47="A"</formula>
    </cfRule>
    <cfRule type="expression" dxfId="1048" priority="271">
      <formula>K47="C"</formula>
    </cfRule>
  </conditionalFormatting>
  <conditionalFormatting sqref="Q54">
    <cfRule type="expression" dxfId="1047" priority="303">
      <formula>K47="A"</formula>
    </cfRule>
  </conditionalFormatting>
  <conditionalFormatting sqref="Q62">
    <cfRule type="expression" dxfId="1046" priority="92">
      <formula>AND(OR(K57="A",K57="C",K57="D"),N62=0,O62=0,Q62=0)</formula>
    </cfRule>
    <cfRule type="expression" dxfId="1045" priority="122">
      <formula>OR(K57="B",K57="F",K57="G")</formula>
    </cfRule>
    <cfRule type="expression" dxfId="1044" priority="118">
      <formula>OR(K57="A",K57="C",K57="D",K57="E")</formula>
    </cfRule>
  </conditionalFormatting>
  <conditionalFormatting sqref="Q63">
    <cfRule type="expression" dxfId="1043" priority="125">
      <formula>K57="A"</formula>
    </cfRule>
    <cfRule type="expression" dxfId="1042" priority="106">
      <formula>OR(K57="B",K57="C")</formula>
    </cfRule>
    <cfRule type="expression" dxfId="1041" priority="76">
      <formula>K57="C"</formula>
    </cfRule>
    <cfRule type="expression" dxfId="1040" priority="104">
      <formula>K57="D"</formula>
    </cfRule>
  </conditionalFormatting>
  <conditionalFormatting sqref="Q64">
    <cfRule type="expression" dxfId="1039" priority="108">
      <formula>K57="A"</formula>
    </cfRule>
  </conditionalFormatting>
  <conditionalFormatting sqref="Q8:R8">
    <cfRule type="expression" dxfId="1038" priority="621">
      <formula>AND(O8=0,Q8=0)</formula>
    </cfRule>
  </conditionalFormatting>
  <conditionalFormatting sqref="Q18:R18">
    <cfRule type="expression" dxfId="1037" priority="606">
      <formula>AND(O18=0,Q18=0)</formula>
    </cfRule>
  </conditionalFormatting>
  <conditionalFormatting sqref="Q28:R28">
    <cfRule type="expression" dxfId="1036" priority="591">
      <formula>AND(O28=0,Q28=0)</formula>
    </cfRule>
  </conditionalFormatting>
  <conditionalFormatting sqref="Q41:R41">
    <cfRule type="expression" dxfId="1035" priority="1296">
      <formula>AND(O41=0,Q41=0)</formula>
    </cfRule>
  </conditionalFormatting>
  <conditionalFormatting sqref="Q51:R51">
    <cfRule type="expression" dxfId="1034" priority="1073">
      <formula>AND(O51=0,Q51=0)</formula>
    </cfRule>
  </conditionalFormatting>
  <conditionalFormatting sqref="Q61:R61">
    <cfRule type="expression" dxfId="1033" priority="842">
      <formula>AND(O61=0,Q61=0)</formula>
    </cfRule>
  </conditionalFormatting>
  <conditionalFormatting sqref="R40">
    <cfRule type="expression" dxfId="1032" priority="1234">
      <formula>R40=0</formula>
    </cfRule>
  </conditionalFormatting>
  <conditionalFormatting sqref="R42">
    <cfRule type="expression" dxfId="1031" priority="462">
      <formula>K37="G"</formula>
    </cfRule>
    <cfRule type="expression" dxfId="1030" priority="463">
      <formula>OR(K37="D",K37="E")</formula>
    </cfRule>
  </conditionalFormatting>
  <conditionalFormatting sqref="R43">
    <cfRule type="expression" dxfId="1029" priority="464">
      <formula>K37="D"</formula>
    </cfRule>
  </conditionalFormatting>
  <conditionalFormatting sqref="R44">
    <cfRule type="expression" dxfId="1028" priority="458">
      <formula>AND(O44=0,P44=0,Q44=0,R44=0)</formula>
    </cfRule>
    <cfRule type="expression" dxfId="1027" priority="457">
      <formula>N37="A"</formula>
    </cfRule>
  </conditionalFormatting>
  <conditionalFormatting sqref="R50">
    <cfRule type="expression" dxfId="1026" priority="1007">
      <formula>R50=0</formula>
    </cfRule>
  </conditionalFormatting>
  <conditionalFormatting sqref="R52">
    <cfRule type="expression" dxfId="1025" priority="268">
      <formula>OR(K47="D",K47="E")</formula>
    </cfRule>
    <cfRule type="expression" dxfId="1024" priority="267">
      <formula>K47="G"</formula>
    </cfRule>
  </conditionalFormatting>
  <conditionalFormatting sqref="R53">
    <cfRule type="expression" dxfId="1023" priority="269">
      <formula>K47="D"</formula>
    </cfRule>
  </conditionalFormatting>
  <conditionalFormatting sqref="R54">
    <cfRule type="expression" dxfId="1022" priority="262">
      <formula>N47="A"</formula>
    </cfRule>
    <cfRule type="expression" dxfId="1021" priority="263">
      <formula>AND(O54=0,P54=0,Q54=0,R54=0)</formula>
    </cfRule>
  </conditionalFormatting>
  <conditionalFormatting sqref="R60">
    <cfRule type="expression" dxfId="1020" priority="776">
      <formula>R60=0</formula>
    </cfRule>
  </conditionalFormatting>
  <conditionalFormatting sqref="R62">
    <cfRule type="expression" dxfId="1019" priority="73">
      <formula>OR(K57="D",K57="E")</formula>
    </cfRule>
    <cfRule type="expression" dxfId="1018" priority="72">
      <formula>K57="G"</formula>
    </cfRule>
  </conditionalFormatting>
  <conditionalFormatting sqref="R63">
    <cfRule type="expression" dxfId="1017" priority="74">
      <formula>K57="D"</formula>
    </cfRule>
  </conditionalFormatting>
  <conditionalFormatting sqref="R64">
    <cfRule type="expression" dxfId="1016" priority="68">
      <formula>AND(O64=0,P64=0,Q64=0,R64=0)</formula>
    </cfRule>
    <cfRule type="expression" dxfId="1015" priority="67">
      <formula>N57="A"</formula>
    </cfRule>
  </conditionalFormatting>
  <conditionalFormatting sqref="S43">
    <cfRule type="expression" dxfId="1014" priority="493">
      <formula>K37="D"</formula>
    </cfRule>
    <cfRule type="expression" dxfId="1013" priority="495">
      <formula>OR(K37="B",K37="C")</formula>
    </cfRule>
  </conditionalFormatting>
  <conditionalFormatting sqref="S44">
    <cfRule type="expression" dxfId="1012" priority="497">
      <formula>K37="A"</formula>
    </cfRule>
  </conditionalFormatting>
  <conditionalFormatting sqref="S53">
    <cfRule type="expression" dxfId="1011" priority="300">
      <formula>OR(K47="B",K47="C")</formula>
    </cfRule>
    <cfRule type="expression" dxfId="1010" priority="298">
      <formula>K47="D"</formula>
    </cfRule>
  </conditionalFormatting>
  <conditionalFormatting sqref="S54">
    <cfRule type="expression" dxfId="1009" priority="302">
      <formula>K47="A"</formula>
    </cfRule>
  </conditionalFormatting>
  <conditionalFormatting sqref="S63">
    <cfRule type="expression" dxfId="1008" priority="105">
      <formula>OR(K57="B",K57="C")</formula>
    </cfRule>
    <cfRule type="expression" dxfId="1007" priority="103">
      <formula>K57="D"</formula>
    </cfRule>
  </conditionalFormatting>
  <conditionalFormatting sqref="S64">
    <cfRule type="expression" dxfId="1006" priority="107">
      <formula>K57="A"</formula>
    </cfRule>
  </conditionalFormatting>
  <conditionalFormatting sqref="V11">
    <cfRule type="expression" dxfId="1005" priority="617">
      <formula>AND(U4="A",V11=0)</formula>
    </cfRule>
    <cfRule type="expression" dxfId="1004" priority="620">
      <formula>V11=0</formula>
    </cfRule>
    <cfRule type="expression" dxfId="1003" priority="618">
      <formula>U4="A"</formula>
    </cfRule>
  </conditionalFormatting>
  <conditionalFormatting sqref="V21">
    <cfRule type="expression" dxfId="1002" priority="602">
      <formula>AND(U14="A",V21=0)</formula>
    </cfRule>
    <cfRule type="expression" dxfId="1001" priority="603">
      <formula>U14="A"</formula>
    </cfRule>
    <cfRule type="expression" dxfId="1000" priority="605">
      <formula>V21=0</formula>
    </cfRule>
  </conditionalFormatting>
  <conditionalFormatting sqref="V31">
    <cfRule type="expression" dxfId="999" priority="587">
      <formula>AND(U24="A",V31=0)</formula>
    </cfRule>
    <cfRule type="expression" dxfId="998" priority="588">
      <formula>U24="A"</formula>
    </cfRule>
    <cfRule type="expression" dxfId="997" priority="590">
      <formula>V31=0</formula>
    </cfRule>
  </conditionalFormatting>
  <conditionalFormatting sqref="V42">
    <cfRule type="expression" dxfId="996" priority="1167">
      <formula>U37="E"</formula>
    </cfRule>
    <cfRule type="expression" dxfId="995" priority="1171">
      <formula>AND(U37="G",V42=0)</formula>
    </cfRule>
    <cfRule type="expression" dxfId="994" priority="1193">
      <formula>AND(U37="F",V42=0)</formula>
    </cfRule>
    <cfRule type="expression" dxfId="993" priority="1211">
      <formula>U37="F"</formula>
    </cfRule>
  </conditionalFormatting>
  <conditionalFormatting sqref="V42:V45">
    <cfRule type="expression" dxfId="992" priority="1225">
      <formula>V42=0</formula>
    </cfRule>
  </conditionalFormatting>
  <conditionalFormatting sqref="V43">
    <cfRule type="expression" dxfId="991" priority="1215">
      <formula>OR(U37="B",U37="C")</formula>
    </cfRule>
    <cfRule type="expression" dxfId="990" priority="1194">
      <formula>U37="D"</formula>
    </cfRule>
    <cfRule type="expression" dxfId="989" priority="1178">
      <formula>AND(OR(U37="B",U37="C"),V43=0)</formula>
    </cfRule>
  </conditionalFormatting>
  <conditionalFormatting sqref="V44">
    <cfRule type="expression" dxfId="988" priority="1207">
      <formula>U37="A"</formula>
    </cfRule>
    <cfRule type="expression" dxfId="987" priority="1181">
      <formula>AND(U37="A",V44=0)</formula>
    </cfRule>
  </conditionalFormatting>
  <conditionalFormatting sqref="V52">
    <cfRule type="expression" dxfId="986" priority="940">
      <formula>U47="E"</formula>
    </cfRule>
    <cfRule type="expression" dxfId="985" priority="966">
      <formula>AND(U47="F",V52=0)</formula>
    </cfRule>
    <cfRule type="expression" dxfId="984" priority="944">
      <formula>AND(U47="G",V52=0)</formula>
    </cfRule>
    <cfRule type="expression" dxfId="983" priority="984">
      <formula>U47="F"</formula>
    </cfRule>
  </conditionalFormatting>
  <conditionalFormatting sqref="V52:V55">
    <cfRule type="expression" dxfId="982" priority="998">
      <formula>V52=0</formula>
    </cfRule>
  </conditionalFormatting>
  <conditionalFormatting sqref="V53">
    <cfRule type="expression" dxfId="981" priority="967">
      <formula>U47="D"</formula>
    </cfRule>
    <cfRule type="expression" dxfId="980" priority="988">
      <formula>OR(U47="B",U47="C")</formula>
    </cfRule>
    <cfRule type="expression" dxfId="979" priority="951">
      <formula>AND(OR(U47="B",U47="C"),V53=0)</formula>
    </cfRule>
  </conditionalFormatting>
  <conditionalFormatting sqref="V54">
    <cfRule type="expression" dxfId="978" priority="980">
      <formula>U47="A"</formula>
    </cfRule>
    <cfRule type="expression" dxfId="977" priority="954">
      <formula>AND(U47="A",V54=0)</formula>
    </cfRule>
  </conditionalFormatting>
  <conditionalFormatting sqref="V62">
    <cfRule type="expression" dxfId="976" priority="713">
      <formula>AND(U57="G",V62=0)</formula>
    </cfRule>
    <cfRule type="expression" dxfId="975" priority="709">
      <formula>U57="E"</formula>
    </cfRule>
    <cfRule type="expression" dxfId="974" priority="753">
      <formula>U57="F"</formula>
    </cfRule>
    <cfRule type="expression" dxfId="973" priority="735">
      <formula>AND(U57="F",V62=0)</formula>
    </cfRule>
  </conditionalFormatting>
  <conditionalFormatting sqref="V62:V65">
    <cfRule type="expression" dxfId="972" priority="767">
      <formula>V62=0</formula>
    </cfRule>
  </conditionalFormatting>
  <conditionalFormatting sqref="V63">
    <cfRule type="expression" dxfId="971" priority="720">
      <formula>AND(OR(U57="B",U57="C"),V63=0)</formula>
    </cfRule>
    <cfRule type="expression" dxfId="970" priority="757">
      <formula>OR(U57="B",U57="C")</formula>
    </cfRule>
    <cfRule type="expression" dxfId="969" priority="736">
      <formula>U57="D"</formula>
    </cfRule>
  </conditionalFormatting>
  <conditionalFormatting sqref="V64">
    <cfRule type="expression" dxfId="968" priority="749">
      <formula>U57="A"</formula>
    </cfRule>
    <cfRule type="expression" dxfId="967" priority="723">
      <formula>AND(U57="A",V64=0)</formula>
    </cfRule>
  </conditionalFormatting>
  <conditionalFormatting sqref="W42">
    <cfRule type="expression" dxfId="966" priority="422">
      <formula>AND(U37="B",W42=0)</formula>
    </cfRule>
    <cfRule type="expression" dxfId="965" priority="424">
      <formula>AND(U37="F",V42=0,W42=0)</formula>
    </cfRule>
    <cfRule type="expression" dxfId="964" priority="446">
      <formula>U37="B"</formula>
    </cfRule>
    <cfRule type="expression" dxfId="963" priority="455">
      <formula>U37="F"</formula>
    </cfRule>
    <cfRule type="expression" dxfId="962" priority="405">
      <formula>AND(U37="G",W42=0)</formula>
    </cfRule>
    <cfRule type="expression" dxfId="961" priority="406">
      <formula>U37="G"</formula>
    </cfRule>
  </conditionalFormatting>
  <conditionalFormatting sqref="W42:W45">
    <cfRule type="expression" dxfId="960" priority="439">
      <formula>AND(V42=0,W42=0)</formula>
    </cfRule>
  </conditionalFormatting>
  <conditionalFormatting sqref="W43">
    <cfRule type="expression" dxfId="959" priority="425">
      <formula>OR(U37="B",U37="C")</formula>
    </cfRule>
    <cfRule type="expression" dxfId="958" priority="442">
      <formula>U37="A"</formula>
    </cfRule>
    <cfRule type="expression" dxfId="957" priority="416">
      <formula>U37="D"</formula>
    </cfRule>
    <cfRule type="expression" dxfId="956" priority="409">
      <formula>AND(OR(U37="B",U37="C"),V43=0,W43=0)</formula>
    </cfRule>
    <cfRule type="expression" dxfId="955" priority="411">
      <formula>AND(OR(U37="A",U37="D"),V43=0,W43=0)</formula>
    </cfRule>
  </conditionalFormatting>
  <conditionalFormatting sqref="W44">
    <cfRule type="expression" dxfId="954" priority="436">
      <formula>U37="A"</formula>
    </cfRule>
    <cfRule type="expression" dxfId="953" priority="413">
      <formula>AND(U37="A",V44=0,W44=0)</formula>
    </cfRule>
  </conditionalFormatting>
  <conditionalFormatting sqref="W52">
    <cfRule type="expression" dxfId="952" priority="210">
      <formula>AND(U47="G",W52=0)</formula>
    </cfRule>
    <cfRule type="expression" dxfId="951" priority="227">
      <formula>AND(U47="B",W52=0)</formula>
    </cfRule>
    <cfRule type="expression" dxfId="950" priority="229">
      <formula>AND(U47="F",V52=0,W52=0)</formula>
    </cfRule>
    <cfRule type="expression" dxfId="949" priority="260">
      <formula>U47="F"</formula>
    </cfRule>
    <cfRule type="expression" dxfId="948" priority="251">
      <formula>U47="B"</formula>
    </cfRule>
    <cfRule type="expression" dxfId="947" priority="211">
      <formula>U47="G"</formula>
    </cfRule>
  </conditionalFormatting>
  <conditionalFormatting sqref="W52:W55">
    <cfRule type="expression" dxfId="946" priority="244">
      <formula>AND(V52=0,W52=0)</formula>
    </cfRule>
  </conditionalFormatting>
  <conditionalFormatting sqref="W53">
    <cfRule type="expression" dxfId="945" priority="214">
      <formula>AND(OR(U47="B",U47="C"),V53=0,W53=0)</formula>
    </cfRule>
    <cfRule type="expression" dxfId="944" priority="216">
      <formula>AND(OR(U47="A",U47="D"),V53=0,W53=0)</formula>
    </cfRule>
    <cfRule type="expression" dxfId="943" priority="221">
      <formula>U47="D"</formula>
    </cfRule>
    <cfRule type="expression" dxfId="942" priority="230">
      <formula>OR(U47="B",U47="C")</formula>
    </cfRule>
    <cfRule type="expression" dxfId="941" priority="247">
      <formula>U47="A"</formula>
    </cfRule>
  </conditionalFormatting>
  <conditionalFormatting sqref="W54">
    <cfRule type="expression" dxfId="940" priority="218">
      <formula>AND(U47="A",V54=0,W54=0)</formula>
    </cfRule>
    <cfRule type="expression" dxfId="939" priority="241">
      <formula>U47="A"</formula>
    </cfRule>
  </conditionalFormatting>
  <conditionalFormatting sqref="W62">
    <cfRule type="expression" dxfId="938" priority="34">
      <formula>AND(U57="F",V62=0,W62=0)</formula>
    </cfRule>
    <cfRule type="expression" dxfId="937" priority="15">
      <formula>AND(U57="G",W62=0)</formula>
    </cfRule>
    <cfRule type="expression" dxfId="936" priority="16">
      <formula>U57="G"</formula>
    </cfRule>
    <cfRule type="expression" dxfId="935" priority="65">
      <formula>U57="F"</formula>
    </cfRule>
    <cfRule type="expression" dxfId="934" priority="56">
      <formula>U57="B"</formula>
    </cfRule>
    <cfRule type="expression" dxfId="933" priority="32">
      <formula>AND(U57="B",W62=0)</formula>
    </cfRule>
  </conditionalFormatting>
  <conditionalFormatting sqref="W62:W65">
    <cfRule type="expression" dxfId="932" priority="49">
      <formula>AND(V62=0,W62=0)</formula>
    </cfRule>
  </conditionalFormatting>
  <conditionalFormatting sqref="W63">
    <cfRule type="expression" dxfId="931" priority="52">
      <formula>U57="A"</formula>
    </cfRule>
    <cfRule type="expression" dxfId="930" priority="19">
      <formula>AND(OR(U57="B",U57="C"),V63=0,W63=0)</formula>
    </cfRule>
    <cfRule type="expression" dxfId="929" priority="26">
      <formula>U57="D"</formula>
    </cfRule>
    <cfRule type="expression" dxfId="928" priority="35">
      <formula>OR(U57="B",U57="C")</formula>
    </cfRule>
    <cfRule type="expression" dxfId="927" priority="21">
      <formula>AND(OR(U57="A",U57="D"),V63=0,W63=0)</formula>
    </cfRule>
  </conditionalFormatting>
  <conditionalFormatting sqref="W64">
    <cfRule type="expression" dxfId="926" priority="23">
      <formula>AND(U57="A",V64=0,W64=0)</formula>
    </cfRule>
    <cfRule type="expression" dxfId="925" priority="46">
      <formula>U57="A"</formula>
    </cfRule>
  </conditionalFormatting>
  <conditionalFormatting sqref="X42">
    <cfRule type="expression" dxfId="924" priority="419">
      <formula>AND(OR(U37="A",U37="C",U37="D"),X42=0)</formula>
    </cfRule>
    <cfRule type="expression" dxfId="923" priority="449">
      <formula>U37="B"</formula>
    </cfRule>
    <cfRule type="expression" dxfId="922" priority="402">
      <formula>AND(U37="E",V42=0,W42=0,X42=0)</formula>
    </cfRule>
    <cfRule type="expression" dxfId="921" priority="454">
      <formula>U37="F"</formula>
    </cfRule>
    <cfRule type="expression" dxfId="920" priority="423">
      <formula>AND(U37="F",V42=0,W42=0,X42=0)</formula>
    </cfRule>
    <cfRule type="expression" dxfId="919" priority="445">
      <formula>OR(U37="A",U37="C",U37="D",U37="E")</formula>
    </cfRule>
    <cfRule type="expression" dxfId="918" priority="407">
      <formula>U37="G"</formula>
    </cfRule>
    <cfRule type="expression" dxfId="917" priority="404">
      <formula>AND(U37="G",W42=0,X42=0)</formula>
    </cfRule>
    <cfRule type="expression" dxfId="916" priority="421">
      <formula>AND(U37="B",W42=0,X42=0)</formula>
    </cfRule>
  </conditionalFormatting>
  <conditionalFormatting sqref="X42:X45">
    <cfRule type="expression" dxfId="915" priority="438">
      <formula>AND(V42=0,W42=0,X42=0)</formula>
    </cfRule>
  </conditionalFormatting>
  <conditionalFormatting sqref="X43">
    <cfRule type="expression" dxfId="914" priority="452">
      <formula>U37="A"</formula>
    </cfRule>
    <cfRule type="expression" dxfId="913" priority="426">
      <formula>U37="D"</formula>
    </cfRule>
    <cfRule type="expression" dxfId="912" priority="441">
      <formula>OR(U37="B",U37="C")</formula>
    </cfRule>
    <cfRule type="expression" dxfId="911" priority="415">
      <formula>AND(OR(U37="A",U37="D"),W43=0,X43=0)</formula>
    </cfRule>
    <cfRule type="expression" dxfId="910" priority="410">
      <formula>AND(OR(U37="B",U37="C"),V43=0,W43=0,X43=0)</formula>
    </cfRule>
  </conditionalFormatting>
  <conditionalFormatting sqref="X44">
    <cfRule type="expression" dxfId="909" priority="435">
      <formula>U37="A"</formula>
    </cfRule>
    <cfRule type="expression" dxfId="908" priority="412">
      <formula>AND(U37="A",V44=0,W44=0,X44=0)</formula>
    </cfRule>
  </conditionalFormatting>
  <conditionalFormatting sqref="X52">
    <cfRule type="expression" dxfId="907" priority="254">
      <formula>U47="B"</formula>
    </cfRule>
    <cfRule type="expression" dxfId="906" priority="224">
      <formula>AND(OR(U47="A",U47="C",U47="D"),X52=0)</formula>
    </cfRule>
    <cfRule type="expression" dxfId="905" priority="226">
      <formula>AND(U47="B",W52=0,X52=0)</formula>
    </cfRule>
    <cfRule type="expression" dxfId="904" priority="212">
      <formula>U47="G"</formula>
    </cfRule>
    <cfRule type="expression" dxfId="903" priority="259">
      <formula>U47="F"</formula>
    </cfRule>
    <cfRule type="expression" dxfId="902" priority="250">
      <formula>OR(U47="A",U47="C",U47="D",U47="E")</formula>
    </cfRule>
    <cfRule type="expression" dxfId="901" priority="228">
      <formula>AND(U47="F",V52=0,W52=0,X52=0)</formula>
    </cfRule>
    <cfRule type="expression" dxfId="900" priority="207">
      <formula>AND(U47="E",V52=0,W52=0,X52=0)</formula>
    </cfRule>
    <cfRule type="expression" dxfId="899" priority="209">
      <formula>AND(U47="G",W52=0,X52=0)</formula>
    </cfRule>
  </conditionalFormatting>
  <conditionalFormatting sqref="X52:X55">
    <cfRule type="expression" dxfId="898" priority="243">
      <formula>AND(V52=0,W52=0,X52=0)</formula>
    </cfRule>
  </conditionalFormatting>
  <conditionalFormatting sqref="X53">
    <cfRule type="expression" dxfId="897" priority="231">
      <formula>U47="D"</formula>
    </cfRule>
    <cfRule type="expression" dxfId="896" priority="220">
      <formula>AND(OR(U47="A",U47="D"),W53=0,X53=0)</formula>
    </cfRule>
    <cfRule type="expression" dxfId="895" priority="257">
      <formula>U47="A"</formula>
    </cfRule>
    <cfRule type="expression" dxfId="894" priority="215">
      <formula>AND(OR(U47="B",U47="C"),V53=0,W53=0,X53=0)</formula>
    </cfRule>
    <cfRule type="expression" dxfId="893" priority="246">
      <formula>OR(U47="B",U47="C")</formula>
    </cfRule>
  </conditionalFormatting>
  <conditionalFormatting sqref="X54">
    <cfRule type="expression" dxfId="892" priority="217">
      <formula>AND(U47="A",V54=0,W54=0,X54=0)</formula>
    </cfRule>
    <cfRule type="expression" dxfId="891" priority="240">
      <formula>U47="A"</formula>
    </cfRule>
  </conditionalFormatting>
  <conditionalFormatting sqref="X62">
    <cfRule type="expression" dxfId="890" priority="31">
      <formula>AND(U57="B",W62=0,X62=0)</formula>
    </cfRule>
    <cfRule type="expression" dxfId="889" priority="29">
      <formula>AND(OR(U57="A",U57="C",U57="D"),X62=0)</formula>
    </cfRule>
    <cfRule type="expression" dxfId="888" priority="17">
      <formula>U57="G"</formula>
    </cfRule>
    <cfRule type="expression" dxfId="887" priority="14">
      <formula>AND(U57="G",W62=0,X62=0)</formula>
    </cfRule>
    <cfRule type="expression" dxfId="886" priority="12">
      <formula>AND(U57="E",V62=0,W62=0,X62=0)</formula>
    </cfRule>
    <cfRule type="expression" dxfId="885" priority="64">
      <formula>U57="F"</formula>
    </cfRule>
    <cfRule type="expression" dxfId="884" priority="59">
      <formula>U57="B"</formula>
    </cfRule>
    <cfRule type="expression" dxfId="883" priority="55">
      <formula>OR(U57="A",U57="C",U57="D",U57="E")</formula>
    </cfRule>
    <cfRule type="expression" dxfId="882" priority="33">
      <formula>AND(U57="F",V62=0,W62=0,X62=0)</formula>
    </cfRule>
  </conditionalFormatting>
  <conditionalFormatting sqref="X62:X65">
    <cfRule type="expression" dxfId="881" priority="48">
      <formula>AND(V62=0,W62=0,X62=0)</formula>
    </cfRule>
  </conditionalFormatting>
  <conditionalFormatting sqref="X63">
    <cfRule type="expression" dxfId="880" priority="62">
      <formula>U57="A"</formula>
    </cfRule>
    <cfRule type="expression" dxfId="879" priority="36">
      <formula>U57="D"</formula>
    </cfRule>
    <cfRule type="expression" dxfId="878" priority="51">
      <formula>OR(U57="B",U57="C")</formula>
    </cfRule>
    <cfRule type="expression" dxfId="877" priority="20">
      <formula>AND(OR(U57="B",U57="C"),V63=0,W63=0,X63=0)</formula>
    </cfRule>
    <cfRule type="expression" dxfId="876" priority="25">
      <formula>AND(OR(U57="A",U57="D"),W63=0,X63=0)</formula>
    </cfRule>
  </conditionalFormatting>
  <conditionalFormatting sqref="X64">
    <cfRule type="expression" dxfId="875" priority="22">
      <formula>AND(U57="A",V64=0,W64=0,X64=0)</formula>
    </cfRule>
    <cfRule type="expression" dxfId="874" priority="45">
      <formula>U57="A"</formula>
    </cfRule>
  </conditionalFormatting>
  <conditionalFormatting sqref="Y42">
    <cfRule type="expression" dxfId="873" priority="408">
      <formula>U37="G"</formula>
    </cfRule>
    <cfRule type="expression" dxfId="872" priority="420">
      <formula>AND(U37="B",W42=0,X42=0,Y42=0)</formula>
    </cfRule>
    <cfRule type="expression" dxfId="871" priority="444">
      <formula>OR(U37="A",U37="C",U37="D",U37="E")</formula>
    </cfRule>
    <cfRule type="expression" dxfId="870" priority="448">
      <formula>U37="B"</formula>
    </cfRule>
    <cfRule type="expression" dxfId="869" priority="418">
      <formula>AND(OR(U37="A",U37="C",U37="D"),X42=0,Y42=0)</formula>
    </cfRule>
    <cfRule type="expression" dxfId="868" priority="403">
      <formula>AND(U37="G",W42=0,X42=0,Y42=0)</formula>
    </cfRule>
    <cfRule type="expression" dxfId="867" priority="400">
      <formula>AND(U37="E",V42=0,W42=0,X42=0,Y42=0)</formula>
    </cfRule>
    <cfRule type="expression" dxfId="866" priority="453">
      <formula>U37="F"</formula>
    </cfRule>
  </conditionalFormatting>
  <conditionalFormatting sqref="Y42:Y43 Y44:Z45">
    <cfRule type="expression" dxfId="865" priority="437">
      <formula>AND(V42=0,W42=0,X42=0,Y42=0)</formula>
    </cfRule>
  </conditionalFormatting>
  <conditionalFormatting sqref="Y43">
    <cfRule type="expression" dxfId="864" priority="414">
      <formula>AND(OR(U37="A",U37="D"),W43=0,X43=0,Y43=0)</formula>
    </cfRule>
    <cfRule type="expression" dxfId="863" priority="427">
      <formula>U37="D"</formula>
    </cfRule>
    <cfRule type="expression" dxfId="862" priority="440">
      <formula>OR(U37="B",U37="C")</formula>
    </cfRule>
    <cfRule type="expression" dxfId="861" priority="451">
      <formula>U37="A"</formula>
    </cfRule>
  </conditionalFormatting>
  <conditionalFormatting sqref="Y44">
    <cfRule type="expression" dxfId="860" priority="391">
      <formula>AND(U37="D",V42=0,W42=0,X42=0,Y42=0)</formula>
    </cfRule>
  </conditionalFormatting>
  <conditionalFormatting sqref="Y52">
    <cfRule type="expression" dxfId="859" priority="205">
      <formula>AND(U47="E",V52=0,W52=0,X52=0,Y52=0)</formula>
    </cfRule>
    <cfRule type="expression" dxfId="858" priority="249">
      <formula>OR(U47="A",U47="C",U47="D",U47="E")</formula>
    </cfRule>
    <cfRule type="expression" dxfId="857" priority="223">
      <formula>AND(OR(U47="A",U47="C",U47="D"),X52=0,Y52=0)</formula>
    </cfRule>
    <cfRule type="expression" dxfId="856" priority="253">
      <formula>U47="B"</formula>
    </cfRule>
    <cfRule type="expression" dxfId="855" priority="213">
      <formula>U47="G"</formula>
    </cfRule>
    <cfRule type="expression" dxfId="854" priority="208">
      <formula>AND(U47="G",W52=0,X52=0,Y52=0)</formula>
    </cfRule>
    <cfRule type="expression" dxfId="853" priority="258">
      <formula>U47="F"</formula>
    </cfRule>
    <cfRule type="expression" dxfId="852" priority="225">
      <formula>AND(U47="B",W52=0,X52=0,Y52=0)</formula>
    </cfRule>
  </conditionalFormatting>
  <conditionalFormatting sqref="Y52:Y53 Y54:Z55">
    <cfRule type="expression" dxfId="851" priority="242">
      <formula>AND(V52=0,W52=0,X52=0,Y52=0)</formula>
    </cfRule>
  </conditionalFormatting>
  <conditionalFormatting sqref="Y53">
    <cfRule type="expression" dxfId="850" priority="232">
      <formula>U47="D"</formula>
    </cfRule>
    <cfRule type="expression" dxfId="849" priority="219">
      <formula>AND(OR(U47="A",U47="D"),W53=0,X53=0,Y53=0)</formula>
    </cfRule>
    <cfRule type="expression" dxfId="848" priority="256">
      <formula>U47="A"</formula>
    </cfRule>
    <cfRule type="expression" dxfId="847" priority="245">
      <formula>OR(U47="B",U47="C")</formula>
    </cfRule>
  </conditionalFormatting>
  <conditionalFormatting sqref="Y54">
    <cfRule type="expression" dxfId="846" priority="196">
      <formula>AND(U47="D",V52=0,W52=0,X52=0,Y52=0)</formula>
    </cfRule>
  </conditionalFormatting>
  <conditionalFormatting sqref="Y62">
    <cfRule type="expression" dxfId="845" priority="10">
      <formula>AND(U57="E",V62=0,W62=0,X62=0,Y62=0)</formula>
    </cfRule>
    <cfRule type="expression" dxfId="844" priority="30">
      <formula>AND(U57="B",W62=0,X62=0,Y62=0)</formula>
    </cfRule>
    <cfRule type="expression" dxfId="843" priority="18">
      <formula>U57="G"</formula>
    </cfRule>
    <cfRule type="expression" dxfId="842" priority="58">
      <formula>U57="B"</formula>
    </cfRule>
    <cfRule type="expression" dxfId="841" priority="28">
      <formula>AND(OR(U57="A",U57="C",U57="D"),X62=0,Y62=0)</formula>
    </cfRule>
    <cfRule type="expression" dxfId="840" priority="63">
      <formula>U57="F"</formula>
    </cfRule>
    <cfRule type="expression" dxfId="839" priority="13">
      <formula>AND(U57="G",W62=0,X62=0,Y62=0)</formula>
    </cfRule>
    <cfRule type="expression" dxfId="838" priority="54">
      <formula>OR(U57="A",U57="C",U57="D",U57="E")</formula>
    </cfRule>
  </conditionalFormatting>
  <conditionalFormatting sqref="Y62:Y63 Y64:Z65">
    <cfRule type="expression" dxfId="837" priority="47">
      <formula>AND(V62=0,W62=0,X62=0,Y62=0)</formula>
    </cfRule>
  </conditionalFormatting>
  <conditionalFormatting sqref="Y63">
    <cfRule type="expression" dxfId="836" priority="37">
      <formula>U57="D"</formula>
    </cfRule>
    <cfRule type="expression" dxfId="835" priority="61">
      <formula>U57="A"</formula>
    </cfRule>
    <cfRule type="expression" dxfId="834" priority="50">
      <formula>OR(U57="B",U57="C")</formula>
    </cfRule>
    <cfRule type="expression" dxfId="833" priority="24">
      <formula>AND(OR(U57="A",U57="D"),W63=0,X63=0,Y63=0)</formula>
    </cfRule>
  </conditionalFormatting>
  <conditionalFormatting sqref="Y64">
    <cfRule type="expression" dxfId="832" priority="1">
      <formula>AND(U57="D",V62=0,W62=0,X62=0,Y62=0)</formula>
    </cfRule>
  </conditionalFormatting>
  <conditionalFormatting sqref="Y7:Z7">
    <cfRule type="expression" dxfId="831" priority="619">
      <formula>AND(Y7=0,$AQ1=1)</formula>
    </cfRule>
  </conditionalFormatting>
  <conditionalFormatting sqref="Y17:Z17">
    <cfRule type="expression" dxfId="830" priority="604">
      <formula>AND(Y17=0,$AQ11=1)</formula>
    </cfRule>
  </conditionalFormatting>
  <conditionalFormatting sqref="Y27:Z27">
    <cfRule type="expression" dxfId="829" priority="589">
      <formula>AND(Y27=0,$AQ21=1)</formula>
    </cfRule>
  </conditionalFormatting>
  <conditionalFormatting sqref="Y40:Z40">
    <cfRule type="expression" dxfId="828" priority="1224">
      <formula>AND(Y40=0,$AQ3=1)</formula>
    </cfRule>
  </conditionalFormatting>
  <conditionalFormatting sqref="Y44:Z44">
    <cfRule type="expression" dxfId="827" priority="434">
      <formula>U37="A"</formula>
    </cfRule>
  </conditionalFormatting>
  <conditionalFormatting sqref="Y50:Z50">
    <cfRule type="expression" dxfId="826" priority="997">
      <formula>AND(Y50=0,$AQ6=1)</formula>
    </cfRule>
  </conditionalFormatting>
  <conditionalFormatting sqref="Y54:Z54">
    <cfRule type="expression" dxfId="825" priority="239">
      <formula>U47="A"</formula>
    </cfRule>
  </conditionalFormatting>
  <conditionalFormatting sqref="Y60:Z60">
    <cfRule type="expression" dxfId="824" priority="766">
      <formula>AND(Y60=0,$AQ9=1)</formula>
    </cfRule>
  </conditionalFormatting>
  <conditionalFormatting sqref="Y64:Z64">
    <cfRule type="expression" dxfId="823" priority="44">
      <formula>U57="A"</formula>
    </cfRule>
  </conditionalFormatting>
  <conditionalFormatting sqref="Z42">
    <cfRule type="expression" dxfId="822" priority="396">
      <formula>OR(U37="D",U37="E")</formula>
    </cfRule>
    <cfRule type="expression" dxfId="821" priority="395">
      <formula>U37="G"</formula>
    </cfRule>
  </conditionalFormatting>
  <conditionalFormatting sqref="Z43">
    <cfRule type="expression" dxfId="820" priority="394">
      <formula>U37="D"</formula>
    </cfRule>
  </conditionalFormatting>
  <conditionalFormatting sqref="Z52">
    <cfRule type="expression" dxfId="819" priority="200">
      <formula>U47="G"</formula>
    </cfRule>
    <cfRule type="expression" dxfId="818" priority="201">
      <formula>OR(U47="D",U47="E")</formula>
    </cfRule>
  </conditionalFormatting>
  <conditionalFormatting sqref="Z53">
    <cfRule type="expression" dxfId="817" priority="199">
      <formula>U47="D"</formula>
    </cfRule>
  </conditionalFormatting>
  <conditionalFormatting sqref="Z62">
    <cfRule type="expression" dxfId="816" priority="6">
      <formula>OR(U57="D",U57="E")</formula>
    </cfRule>
    <cfRule type="expression" dxfId="815" priority="5">
      <formula>U57="G"</formula>
    </cfRule>
  </conditionalFormatting>
  <conditionalFormatting sqref="Z63">
    <cfRule type="expression" dxfId="814" priority="4">
      <formula>U57="D"</formula>
    </cfRule>
  </conditionalFormatting>
  <conditionalFormatting sqref="AA42">
    <cfRule type="expression" dxfId="813" priority="417">
      <formula>AND(OR(U37="A",U37="C",U37="D"),X42=0,Y42=0,AA42=0)</formula>
    </cfRule>
    <cfRule type="expression" dxfId="812" priority="443">
      <formula>OR(U37="A",U37="C",U37="D",U37="E")</formula>
    </cfRule>
    <cfRule type="expression" dxfId="811" priority="447">
      <formula>OR(U37="B",U37="F",U37="G")</formula>
    </cfRule>
  </conditionalFormatting>
  <conditionalFormatting sqref="AA43">
    <cfRule type="expression" dxfId="810" priority="431">
      <formula>OR(U37="B",U37="C")</formula>
    </cfRule>
    <cfRule type="expression" dxfId="809" priority="429">
      <formula>U37="D"</formula>
    </cfRule>
    <cfRule type="expression" dxfId="808" priority="401">
      <formula>U37="C"</formula>
    </cfRule>
    <cfRule type="expression" dxfId="807" priority="450">
      <formula>U37="A"</formula>
    </cfRule>
  </conditionalFormatting>
  <conditionalFormatting sqref="AA44">
    <cfRule type="expression" dxfId="806" priority="433">
      <formula>U37="A"</formula>
    </cfRule>
  </conditionalFormatting>
  <conditionalFormatting sqref="AA52">
    <cfRule type="expression" dxfId="805" priority="252">
      <formula>OR(U47="B",U47="F",U47="G")</formula>
    </cfRule>
    <cfRule type="expression" dxfId="804" priority="222">
      <formula>AND(OR(U47="A",U47="C",U47="D"),X52=0,Y52=0,AA52=0)</formula>
    </cfRule>
    <cfRule type="expression" dxfId="803" priority="248">
      <formula>OR(U47="A",U47="C",U47="D",U47="E")</formula>
    </cfRule>
  </conditionalFormatting>
  <conditionalFormatting sqref="AA53">
    <cfRule type="expression" dxfId="802" priority="255">
      <formula>U47="A"</formula>
    </cfRule>
    <cfRule type="expression" dxfId="801" priority="206">
      <formula>U47="C"</formula>
    </cfRule>
    <cfRule type="expression" dxfId="800" priority="234">
      <formula>U47="D"</formula>
    </cfRule>
    <cfRule type="expression" dxfId="799" priority="236">
      <formula>OR(U47="B",U47="C")</formula>
    </cfRule>
  </conditionalFormatting>
  <conditionalFormatting sqref="AA54">
    <cfRule type="expression" dxfId="798" priority="238">
      <formula>U47="A"</formula>
    </cfRule>
  </conditionalFormatting>
  <conditionalFormatting sqref="AA62">
    <cfRule type="expression" dxfId="797" priority="57">
      <formula>OR(U57="B",U57="F",U57="G")</formula>
    </cfRule>
    <cfRule type="expression" dxfId="796" priority="27">
      <formula>AND(OR(U57="A",U57="C",U57="D"),X62=0,Y62=0,AA62=0)</formula>
    </cfRule>
    <cfRule type="expression" dxfId="795" priority="53">
      <formula>OR(U57="A",U57="C",U57="D",U57="E")</formula>
    </cfRule>
  </conditionalFormatting>
  <conditionalFormatting sqref="AA63">
    <cfRule type="expression" dxfId="794" priority="41">
      <formula>OR(U57="B",U57="C")</formula>
    </cfRule>
    <cfRule type="expression" dxfId="793" priority="39">
      <formula>U57="D"</formula>
    </cfRule>
    <cfRule type="expression" dxfId="792" priority="11">
      <formula>U57="C"</formula>
    </cfRule>
    <cfRule type="expression" dxfId="791" priority="60">
      <formula>U57="A"</formula>
    </cfRule>
  </conditionalFormatting>
  <conditionalFormatting sqref="AA64">
    <cfRule type="expression" dxfId="790" priority="43">
      <formula>U57="A"</formula>
    </cfRule>
  </conditionalFormatting>
  <conditionalFormatting sqref="AA8:AB8">
    <cfRule type="expression" dxfId="789" priority="616">
      <formula>AND(Y8=0,AA8=0)</formula>
    </cfRule>
  </conditionalFormatting>
  <conditionalFormatting sqref="AA18:AB18">
    <cfRule type="expression" dxfId="788" priority="601">
      <formula>AND(Y18=0,AA18=0)</formula>
    </cfRule>
  </conditionalFormatting>
  <conditionalFormatting sqref="AA28:AB28">
    <cfRule type="expression" dxfId="787" priority="586">
      <formula>AND(Y28=0,AA28=0)</formula>
    </cfRule>
  </conditionalFormatting>
  <conditionalFormatting sqref="AA41:AB41">
    <cfRule type="expression" dxfId="786" priority="1223">
      <formula>AND(Y41=0,AA41=0)</formula>
    </cfRule>
  </conditionalFormatting>
  <conditionalFormatting sqref="AA51:AB51">
    <cfRule type="expression" dxfId="785" priority="996">
      <formula>AND(Y51=0,AA51=0)</formula>
    </cfRule>
  </conditionalFormatting>
  <conditionalFormatting sqref="AA61:AB61">
    <cfRule type="expression" dxfId="784" priority="765">
      <formula>AND(Y61=0,AA61=0)</formula>
    </cfRule>
  </conditionalFormatting>
  <conditionalFormatting sqref="AB40">
    <cfRule type="expression" dxfId="783" priority="1161">
      <formula>AB40=0</formula>
    </cfRule>
  </conditionalFormatting>
  <conditionalFormatting sqref="AB42">
    <cfRule type="expression" dxfId="782" priority="397">
      <formula>U37="G"</formula>
    </cfRule>
    <cfRule type="expression" dxfId="781" priority="398">
      <formula>OR(U37="D",U37="E")</formula>
    </cfRule>
  </conditionalFormatting>
  <conditionalFormatting sqref="AB43">
    <cfRule type="expression" dxfId="780" priority="399">
      <formula>U37="D"</formula>
    </cfRule>
  </conditionalFormatting>
  <conditionalFormatting sqref="AB44">
    <cfRule type="expression" dxfId="779" priority="393">
      <formula>AND(Y44=0,Z44=0,AA44=0,AB44=0)</formula>
    </cfRule>
    <cfRule type="expression" dxfId="778" priority="392">
      <formula>X37="A"</formula>
    </cfRule>
  </conditionalFormatting>
  <conditionalFormatting sqref="AB50">
    <cfRule type="expression" dxfId="777" priority="930">
      <formula>AB50=0</formula>
    </cfRule>
  </conditionalFormatting>
  <conditionalFormatting sqref="AB52">
    <cfRule type="expression" dxfId="776" priority="203">
      <formula>OR(U47="D",U47="E")</formula>
    </cfRule>
    <cfRule type="expression" dxfId="775" priority="202">
      <formula>U47="G"</formula>
    </cfRule>
  </conditionalFormatting>
  <conditionalFormatting sqref="AB53">
    <cfRule type="expression" dxfId="774" priority="204">
      <formula>U47="D"</formula>
    </cfRule>
  </conditionalFormatting>
  <conditionalFormatting sqref="AB54">
    <cfRule type="expression" dxfId="773" priority="197">
      <formula>X47="A"</formula>
    </cfRule>
    <cfRule type="expression" dxfId="772" priority="198">
      <formula>AND(Y54=0,Z54=0,AA54=0,AB54=0)</formula>
    </cfRule>
  </conditionalFormatting>
  <conditionalFormatting sqref="AB60">
    <cfRule type="expression" dxfId="771" priority="699">
      <formula>AB60=0</formula>
    </cfRule>
  </conditionalFormatting>
  <conditionalFormatting sqref="AB62">
    <cfRule type="expression" dxfId="770" priority="8">
      <formula>OR(U57="D",U57="E")</formula>
    </cfRule>
    <cfRule type="expression" dxfId="769" priority="7">
      <formula>U57="G"</formula>
    </cfRule>
  </conditionalFormatting>
  <conditionalFormatting sqref="AB63">
    <cfRule type="expression" dxfId="768" priority="9">
      <formula>U57="D"</formula>
    </cfRule>
  </conditionalFormatting>
  <conditionalFormatting sqref="AB64">
    <cfRule type="expression" dxfId="767" priority="3">
      <formula>AND(Y64=0,Z64=0,AA64=0,AB64=0)</formula>
    </cfRule>
    <cfRule type="expression" dxfId="766" priority="2">
      <formula>X57="A"</formula>
    </cfRule>
  </conditionalFormatting>
  <conditionalFormatting sqref="AC43">
    <cfRule type="expression" dxfId="765" priority="428">
      <formula>U37="D"</formula>
    </cfRule>
    <cfRule type="expression" dxfId="764" priority="430">
      <formula>OR(U37="B",U37="C")</formula>
    </cfRule>
  </conditionalFormatting>
  <conditionalFormatting sqref="AC44">
    <cfRule type="expression" dxfId="763" priority="432">
      <formula>U37="A"</formula>
    </cfRule>
  </conditionalFormatting>
  <conditionalFormatting sqref="AC53">
    <cfRule type="expression" dxfId="762" priority="235">
      <formula>OR(U47="B",U47="C")</formula>
    </cfRule>
    <cfRule type="expression" dxfId="761" priority="233">
      <formula>U47="D"</formula>
    </cfRule>
  </conditionalFormatting>
  <conditionalFormatting sqref="AC54">
    <cfRule type="expression" dxfId="760" priority="237">
      <formula>U47="A"</formula>
    </cfRule>
  </conditionalFormatting>
  <conditionalFormatting sqref="AC63">
    <cfRule type="expression" dxfId="759" priority="38">
      <formula>U57="D"</formula>
    </cfRule>
    <cfRule type="expression" dxfId="758" priority="40">
      <formula>OR(U57="B",U57="C")</formula>
    </cfRule>
  </conditionalFormatting>
  <conditionalFormatting sqref="AC64">
    <cfRule type="expression" dxfId="757" priority="42">
      <formula>U57="A"</formula>
    </cfRule>
  </conditionalFormatting>
  <conditionalFormatting sqref="AK57:AK65">
    <cfRule type="cellIs" dxfId="756" priority="688" operator="equal">
      <formula>"haru"</formula>
    </cfRule>
    <cfRule type="cellIs" dxfId="755" priority="687" operator="equal">
      <formula>"natu"</formula>
    </cfRule>
  </conditionalFormatting>
  <conditionalFormatting sqref="AM57:AM65">
    <cfRule type="cellIs" dxfId="754" priority="685" operator="equal">
      <formula>"huyu"</formula>
    </cfRule>
    <cfRule type="cellIs" dxfId="753" priority="686" operator="equal">
      <formula>"aki"</formula>
    </cfRule>
  </conditionalFormatting>
  <conditionalFormatting sqref="BB1:BB9 BF1:BF9">
    <cfRule type="expression" dxfId="752" priority="1639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13FCD-E181-44A8-931A-D645E864173D}">
  <sheetPr>
    <pageSetUpPr fitToPage="1"/>
  </sheetPr>
  <dimension ref="A1:DK138"/>
  <sheetViews>
    <sheetView showGridLines="0" tabSelected="1" topLeftCell="A28" zoomScale="50" zoomScaleNormal="50" workbookViewId="0">
      <selection activeCell="AB1" sqref="AB1:AD1"/>
    </sheetView>
  </sheetViews>
  <sheetFormatPr defaultRowHeight="15" x14ac:dyDescent="0.15"/>
  <cols>
    <col min="1" max="1" width="1.625" style="2" customWidth="1"/>
    <col min="2" max="4" width="6.625" style="2" customWidth="1"/>
    <col min="5" max="5" width="5.375" style="2" customWidth="1"/>
    <col min="6" max="6" width="2.125" style="2" customWidth="1"/>
    <col min="7" max="7" width="5.375" style="2" customWidth="1"/>
    <col min="8" max="8" width="2.125" style="2" customWidth="1"/>
    <col min="9" max="9" width="6.625" style="2" customWidth="1"/>
    <col min="10" max="11" width="1.625" style="2" customWidth="1"/>
    <col min="12" max="14" width="6.625" style="2" customWidth="1"/>
    <col min="15" max="15" width="5.375" style="2" customWidth="1"/>
    <col min="16" max="16" width="2.125" style="2" customWidth="1"/>
    <col min="17" max="17" width="5.375" style="2" customWidth="1"/>
    <col min="18" max="18" width="2.125" style="2" customWidth="1"/>
    <col min="19" max="19" width="6.625" style="2" customWidth="1"/>
    <col min="20" max="21" width="1.625" style="2" customWidth="1"/>
    <col min="22" max="24" width="6.625" style="2" customWidth="1"/>
    <col min="25" max="25" width="5.375" style="2" customWidth="1"/>
    <col min="26" max="26" width="2.125" style="2" customWidth="1"/>
    <col min="27" max="27" width="5.375" style="2" customWidth="1"/>
    <col min="28" max="28" width="2.125" style="2" customWidth="1"/>
    <col min="29" max="29" width="6.625" style="2" customWidth="1"/>
    <col min="30" max="30" width="1.625" style="2" customWidth="1"/>
    <col min="31" max="31" width="3.75" style="2" customWidth="1"/>
    <col min="32" max="32" width="12.625" style="2" customWidth="1"/>
    <col min="33" max="35" width="6.625" style="2" hidden="1" customWidth="1"/>
    <col min="36" max="36" width="10.625" style="2" hidden="1" customWidth="1"/>
    <col min="37" max="37" width="7.625" style="2" hidden="1" customWidth="1"/>
    <col min="38" max="39" width="6.625" style="2" hidden="1" customWidth="1"/>
    <col min="40" max="40" width="10.625" style="2" hidden="1" customWidth="1"/>
    <col min="41" max="43" width="6.625" style="2" hidden="1" customWidth="1"/>
    <col min="44" max="44" width="3.625" style="2" hidden="1" customWidth="1"/>
    <col min="45" max="45" width="3.75" style="2" hidden="1" customWidth="1"/>
    <col min="46" max="46" width="6.125" style="2" hidden="1" customWidth="1"/>
    <col min="47" max="47" width="5.375" style="2" hidden="1" customWidth="1"/>
    <col min="48" max="48" width="6.125" style="2" hidden="1" customWidth="1"/>
    <col min="49" max="49" width="9.5" style="2" hidden="1" customWidth="1"/>
    <col min="50" max="50" width="9.625" style="2" hidden="1" customWidth="1"/>
    <col min="51" max="51" width="3.75" style="2" hidden="1" customWidth="1"/>
    <col min="52" max="53" width="4.25" style="2" hidden="1" customWidth="1"/>
    <col min="54" max="54" width="9.625" style="2" hidden="1" customWidth="1"/>
    <col min="55" max="55" width="4.25" style="2" hidden="1" customWidth="1"/>
    <col min="56" max="56" width="3.75" style="2" hidden="1" customWidth="1"/>
    <col min="57" max="58" width="6.125" style="2" hidden="1" customWidth="1"/>
    <col min="59" max="95" width="3.75" style="2" hidden="1" customWidth="1"/>
    <col min="96" max="97" width="9" style="2" hidden="1" customWidth="1"/>
    <col min="98" max="98" width="3.75" style="2" hidden="1" customWidth="1"/>
    <col min="99" max="99" width="4.625" style="2" hidden="1" customWidth="1"/>
    <col min="100" max="101" width="3.375" style="2" hidden="1" customWidth="1"/>
    <col min="102" max="102" width="8" style="2" hidden="1" customWidth="1"/>
    <col min="103" max="104" width="9" style="2" hidden="1" customWidth="1"/>
    <col min="105" max="105" width="3.75" style="2" hidden="1" customWidth="1"/>
    <col min="106" max="106" width="4.625" style="2" hidden="1" customWidth="1"/>
    <col min="107" max="108" width="3.375" style="2" hidden="1" customWidth="1"/>
    <col min="109" max="109" width="0" style="2" hidden="1" customWidth="1"/>
    <col min="110" max="111" width="9" style="2" hidden="1" customWidth="1"/>
    <col min="112" max="112" width="3.75" style="2" hidden="1" customWidth="1"/>
    <col min="113" max="113" width="4.625" style="2" hidden="1" customWidth="1"/>
    <col min="114" max="115" width="3.375" style="2" hidden="1" customWidth="1"/>
    <col min="116" max="16384" width="9" style="2"/>
  </cols>
  <sheetData>
    <row r="1" spans="1:115" ht="48" customHeight="1" thickBot="1" x14ac:dyDescent="0.3">
      <c r="A1" s="111" t="s">
        <v>87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2">
        <v>1</v>
      </c>
      <c r="AC1" s="112"/>
      <c r="AD1" s="112"/>
      <c r="AG1" s="3" t="str">
        <f t="shared" ref="AG1:AG9" ca="1" si="0">IF(AND(BD1=0,BE1=0),"E",IF(AND(BE1=0,BF1=0),"F",IF(AND(BD1=0,BF1=0),"G",IF(BF1=0,"B",IF(BE1=0,"C",IF(BD1=0,"D","A"))))))</f>
        <v>D</v>
      </c>
      <c r="AH1" s="3"/>
      <c r="AI1" s="5" t="s">
        <v>2</v>
      </c>
      <c r="AJ1" s="6">
        <f t="shared" ref="AJ1:AJ9" ca="1" si="1">AT1*AP1</f>
        <v>6.05</v>
      </c>
      <c r="AK1" s="6" t="str">
        <f t="shared" ref="AK1:AK9" si="2">AU1</f>
        <v>×</v>
      </c>
      <c r="AL1" s="6">
        <f t="shared" ref="AL1:AL9" ca="1" si="3">AV1</f>
        <v>89</v>
      </c>
      <c r="AM1" s="6" t="str">
        <f t="shared" ref="AM1:AM9" si="4">AW1</f>
        <v>＝</v>
      </c>
      <c r="AN1" s="78">
        <f t="shared" ref="AN1:AN9" ca="1" si="5">AX1*AP1</f>
        <v>538.45000000000005</v>
      </c>
      <c r="AO1" s="5"/>
      <c r="AP1" s="76">
        <f t="shared" ref="AP1:AP9" ca="1" si="6">IF(AQ1=1,1/10,1/100)</f>
        <v>0.01</v>
      </c>
      <c r="AQ1" s="77">
        <f t="shared" ref="AQ1:AQ9" ca="1" si="7">RANDBETWEEN(2,2)</f>
        <v>2</v>
      </c>
      <c r="AR1" s="4"/>
      <c r="AS1" s="5" t="s">
        <v>2</v>
      </c>
      <c r="AT1" s="6">
        <f t="shared" ref="AT1:AT9" ca="1" si="8">AZ1*100+BA1*10+BB1</f>
        <v>605</v>
      </c>
      <c r="AU1" s="6" t="s">
        <v>1</v>
      </c>
      <c r="AV1" s="6">
        <f t="shared" ref="AV1:AV9" ca="1" si="9">BD1*100+BE1*10+BF1</f>
        <v>89</v>
      </c>
      <c r="AW1" s="6" t="s">
        <v>3</v>
      </c>
      <c r="AX1" s="6">
        <f t="shared" ref="AX1:AX9" ca="1" si="10">AT1*AV1</f>
        <v>53845</v>
      </c>
      <c r="AY1" s="5"/>
      <c r="AZ1" s="6">
        <f t="shared" ref="AZ1:AZ9" ca="1" si="11">BO1</f>
        <v>6</v>
      </c>
      <c r="BA1" s="7">
        <f t="shared" ref="BA1:BA9" ca="1" si="12">BP1</f>
        <v>0</v>
      </c>
      <c r="BB1" s="8">
        <f t="shared" ref="BB1:BB9" ca="1" si="13">IF(AND(BO1=0,BP1=0,BQ1=0),RANDBETWEEN(2,9),BQ1)</f>
        <v>5</v>
      </c>
      <c r="BC1" s="5"/>
      <c r="BD1" s="6">
        <f t="shared" ref="BD1:BD9" ca="1" si="14">BS1</f>
        <v>0</v>
      </c>
      <c r="BE1" s="7">
        <f t="shared" ref="BE1:BE9" ca="1" si="15">BT1</f>
        <v>8</v>
      </c>
      <c r="BF1" s="8">
        <f t="shared" ref="BF1:BF9" ca="1" si="16">IF(AND(BS1=0,BT1=0,BU1=0),RANDBETWEEN(2,9),BU1)</f>
        <v>9</v>
      </c>
      <c r="BH1" s="6">
        <f t="shared" ref="BH1:BH9" ca="1" si="17">MOD(ROUNDDOWN($AX1/100000,0),10)</f>
        <v>0</v>
      </c>
      <c r="BI1" s="6">
        <f t="shared" ref="BI1:BI9" ca="1" si="18">MOD(ROUNDDOWN($AX1/10000,0),10)</f>
        <v>5</v>
      </c>
      <c r="BJ1" s="6">
        <f t="shared" ref="BJ1:BJ9" ca="1" si="19">MOD(ROUNDDOWN($AX1/1000,0),10)</f>
        <v>3</v>
      </c>
      <c r="BK1" s="6">
        <f t="shared" ref="BK1:BK9" ca="1" si="20">MOD(ROUNDDOWN($AX1/100,0),10)</f>
        <v>8</v>
      </c>
      <c r="BL1" s="6">
        <f t="shared" ref="BL1:BL9" ca="1" si="21">MOD(ROUNDDOWN($AX1/10,0),10)</f>
        <v>4</v>
      </c>
      <c r="BM1" s="6">
        <f t="shared" ref="BM1:BM9" ca="1" si="22">MOD(ROUNDDOWN($AX1/1,0),10)</f>
        <v>5</v>
      </c>
      <c r="BO1" s="6">
        <f t="shared" ref="BO1:BO9" ca="1" si="23">VLOOKUP($CS1,$CU$1:$CW$106,2,FALSE)</f>
        <v>6</v>
      </c>
      <c r="BP1" s="6">
        <f ca="1">VLOOKUP($CZ1,$DB$1:$DD$140,2,FALSE)</f>
        <v>0</v>
      </c>
      <c r="BQ1" s="6">
        <f t="shared" ref="BQ1:BQ9" ca="1" si="24">VLOOKUP($DG1,$DI$1:$DK$100,2,FALSE)</f>
        <v>5</v>
      </c>
      <c r="BR1" s="5"/>
      <c r="BS1" s="6">
        <f t="shared" ref="BS1:BS9" ca="1" si="25">VLOOKUP($CS1,$CU$1:$CW$106,3,FALSE)</f>
        <v>0</v>
      </c>
      <c r="BT1" s="6">
        <f ca="1">VLOOKUP($CZ1,$DB$1:$DD$140,3,FALSE)</f>
        <v>8</v>
      </c>
      <c r="BU1" s="6">
        <f t="shared" ref="BU1:BU9" ca="1" si="26">VLOOKUP($DG1,$DI$1:$DK$100,3,FALSE)</f>
        <v>9</v>
      </c>
      <c r="CQ1" s="9" t="s">
        <v>12</v>
      </c>
      <c r="CR1" s="10">
        <f t="shared" ref="CR1:CR10" ca="1" si="27">RAND()</f>
        <v>0.56515271363263353</v>
      </c>
      <c r="CS1" s="11">
        <f t="shared" ref="CS1:CS10" ca="1" si="28">RANK(CR1,$CR$1:$CR$106,)</f>
        <v>6</v>
      </c>
      <c r="CT1" s="5"/>
      <c r="CU1" s="5">
        <v>1</v>
      </c>
      <c r="CV1" s="1">
        <v>1</v>
      </c>
      <c r="CW1" s="1">
        <v>0</v>
      </c>
      <c r="CX1" s="12" t="s">
        <v>13</v>
      </c>
      <c r="CY1" s="10">
        <f t="shared" ref="CY1:CY32" ca="1" si="29">RAND()</f>
        <v>6.8094564482245268E-2</v>
      </c>
      <c r="CZ1" s="11">
        <f ca="1">RANK(CY1,$CY$1:$CY$140,)</f>
        <v>128</v>
      </c>
      <c r="DA1" s="5"/>
      <c r="DB1" s="5">
        <v>1</v>
      </c>
      <c r="DC1" s="1">
        <v>1</v>
      </c>
      <c r="DD1" s="1">
        <v>1</v>
      </c>
      <c r="DE1" s="9" t="s">
        <v>14</v>
      </c>
      <c r="DF1" s="10">
        <f t="shared" ref="DF1:DF32" ca="1" si="30">RAND()</f>
        <v>0.41029431662110794</v>
      </c>
      <c r="DG1" s="11">
        <f t="shared" ref="DG1:DG32" ca="1" si="31">RANK(DF1,$DF$1:$DF$100,)</f>
        <v>50</v>
      </c>
      <c r="DH1" s="5"/>
      <c r="DI1" s="5">
        <v>1</v>
      </c>
      <c r="DJ1" s="1">
        <v>1</v>
      </c>
      <c r="DK1" s="2">
        <v>0</v>
      </c>
    </row>
    <row r="2" spans="1:115" ht="50.1" customHeight="1" thickBot="1" x14ac:dyDescent="0.3">
      <c r="B2" s="113" t="s">
        <v>0</v>
      </c>
      <c r="C2" s="114"/>
      <c r="D2" s="114"/>
      <c r="E2" s="114"/>
      <c r="F2" s="114"/>
      <c r="G2" s="114"/>
      <c r="H2" s="114"/>
      <c r="I2" s="115"/>
      <c r="J2" s="113" t="s">
        <v>41</v>
      </c>
      <c r="K2" s="114"/>
      <c r="L2" s="114"/>
      <c r="M2" s="114"/>
      <c r="N2" s="116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5"/>
      <c r="AG2" s="3" t="str">
        <f t="shared" ca="1" si="0"/>
        <v>D</v>
      </c>
      <c r="AH2" s="3"/>
      <c r="AI2" s="5" t="s">
        <v>4</v>
      </c>
      <c r="AJ2" s="6">
        <f t="shared" ca="1" si="1"/>
        <v>7.49</v>
      </c>
      <c r="AK2" s="6" t="str">
        <f t="shared" si="2"/>
        <v>×</v>
      </c>
      <c r="AL2" s="6">
        <f t="shared" ca="1" si="3"/>
        <v>46</v>
      </c>
      <c r="AM2" s="6" t="str">
        <f t="shared" si="4"/>
        <v>＝</v>
      </c>
      <c r="AN2" s="78">
        <f t="shared" ca="1" si="5"/>
        <v>344.54</v>
      </c>
      <c r="AO2" s="5"/>
      <c r="AP2" s="76">
        <f t="shared" ca="1" si="6"/>
        <v>0.01</v>
      </c>
      <c r="AQ2" s="77">
        <f t="shared" ca="1" si="7"/>
        <v>2</v>
      </c>
      <c r="AS2" s="5" t="s">
        <v>4</v>
      </c>
      <c r="AT2" s="6">
        <f t="shared" ca="1" si="8"/>
        <v>749</v>
      </c>
      <c r="AU2" s="6" t="s">
        <v>1</v>
      </c>
      <c r="AV2" s="6">
        <f t="shared" ca="1" si="9"/>
        <v>46</v>
      </c>
      <c r="AW2" s="6" t="s">
        <v>3</v>
      </c>
      <c r="AX2" s="6">
        <f t="shared" ca="1" si="10"/>
        <v>34454</v>
      </c>
      <c r="AY2" s="5"/>
      <c r="AZ2" s="6">
        <f t="shared" ca="1" si="11"/>
        <v>7</v>
      </c>
      <c r="BA2" s="7">
        <f t="shared" ca="1" si="12"/>
        <v>4</v>
      </c>
      <c r="BB2" s="8">
        <f t="shared" ca="1" si="13"/>
        <v>9</v>
      </c>
      <c r="BC2" s="5"/>
      <c r="BD2" s="6">
        <f t="shared" ca="1" si="14"/>
        <v>0</v>
      </c>
      <c r="BE2" s="7">
        <f t="shared" ca="1" si="15"/>
        <v>4</v>
      </c>
      <c r="BF2" s="8">
        <f t="shared" ca="1" si="16"/>
        <v>6</v>
      </c>
      <c r="BH2" s="6">
        <f t="shared" ca="1" si="17"/>
        <v>0</v>
      </c>
      <c r="BI2" s="6">
        <f t="shared" ca="1" si="18"/>
        <v>3</v>
      </c>
      <c r="BJ2" s="6">
        <f t="shared" ca="1" si="19"/>
        <v>4</v>
      </c>
      <c r="BK2" s="6">
        <f t="shared" ca="1" si="20"/>
        <v>4</v>
      </c>
      <c r="BL2" s="6">
        <f t="shared" ca="1" si="21"/>
        <v>5</v>
      </c>
      <c r="BM2" s="6">
        <f t="shared" ca="1" si="22"/>
        <v>4</v>
      </c>
      <c r="BO2" s="6">
        <f t="shared" ca="1" si="23"/>
        <v>7</v>
      </c>
      <c r="BP2" s="6">
        <f t="shared" ref="BP2:BP9" ca="1" si="32">VLOOKUP($CZ2,$DB$1:$DD$140,2,FALSE)</f>
        <v>4</v>
      </c>
      <c r="BQ2" s="6">
        <f t="shared" ca="1" si="24"/>
        <v>9</v>
      </c>
      <c r="BR2" s="5"/>
      <c r="BS2" s="6">
        <f t="shared" ca="1" si="25"/>
        <v>0</v>
      </c>
      <c r="BT2" s="6">
        <f t="shared" ref="BT2:BT9" ca="1" si="33">VLOOKUP($CZ2,$DB$1:$DD$140,3,FALSE)</f>
        <v>4</v>
      </c>
      <c r="BU2" s="6">
        <f t="shared" ca="1" si="26"/>
        <v>6</v>
      </c>
      <c r="CR2" s="10">
        <f t="shared" ca="1" si="27"/>
        <v>0.52873218825343926</v>
      </c>
      <c r="CS2" s="11">
        <f t="shared" ca="1" si="28"/>
        <v>7</v>
      </c>
      <c r="CT2" s="5"/>
      <c r="CU2" s="5">
        <v>2</v>
      </c>
      <c r="CV2" s="1">
        <v>2</v>
      </c>
      <c r="CW2" s="1">
        <v>0</v>
      </c>
      <c r="CX2" s="5"/>
      <c r="CY2" s="10">
        <f t="shared" ca="1" si="29"/>
        <v>0.8179747846422003</v>
      </c>
      <c r="CZ2" s="11">
        <f t="shared" ref="CZ2:CZ65" ca="1" si="34">RANK(CY2,$CY$1:$CY$140,)</f>
        <v>31</v>
      </c>
      <c r="DA2" s="5"/>
      <c r="DB2" s="5">
        <v>2</v>
      </c>
      <c r="DC2" s="1">
        <v>1</v>
      </c>
      <c r="DD2" s="1">
        <v>2</v>
      </c>
      <c r="DF2" s="10">
        <f t="shared" ca="1" si="30"/>
        <v>5.6218625365507702E-2</v>
      </c>
      <c r="DG2" s="11">
        <f t="shared" ca="1" si="31"/>
        <v>87</v>
      </c>
      <c r="DH2" s="5"/>
      <c r="DI2" s="5">
        <v>2</v>
      </c>
      <c r="DJ2" s="1">
        <v>1</v>
      </c>
      <c r="DK2" s="1">
        <v>1</v>
      </c>
    </row>
    <row r="3" spans="1:115" ht="15" customHeight="1" thickBo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AG3" s="3" t="str">
        <f t="shared" ca="1" si="0"/>
        <v>D</v>
      </c>
      <c r="AH3" s="3"/>
      <c r="AI3" s="5" t="s">
        <v>5</v>
      </c>
      <c r="AJ3" s="6">
        <f t="shared" ca="1" si="1"/>
        <v>8.24</v>
      </c>
      <c r="AK3" s="6" t="str">
        <f t="shared" si="2"/>
        <v>×</v>
      </c>
      <c r="AL3" s="6">
        <f t="shared" ca="1" si="3"/>
        <v>92</v>
      </c>
      <c r="AM3" s="6" t="str">
        <f t="shared" si="4"/>
        <v>＝</v>
      </c>
      <c r="AN3" s="78">
        <f t="shared" ca="1" si="5"/>
        <v>758.08</v>
      </c>
      <c r="AO3" s="5"/>
      <c r="AP3" s="76">
        <f t="shared" ca="1" si="6"/>
        <v>0.01</v>
      </c>
      <c r="AQ3" s="77">
        <f t="shared" ca="1" si="7"/>
        <v>2</v>
      </c>
      <c r="AS3" s="5" t="s">
        <v>5</v>
      </c>
      <c r="AT3" s="6">
        <f t="shared" ca="1" si="8"/>
        <v>824</v>
      </c>
      <c r="AU3" s="6" t="s">
        <v>1</v>
      </c>
      <c r="AV3" s="6">
        <f t="shared" ca="1" si="9"/>
        <v>92</v>
      </c>
      <c r="AW3" s="6" t="s">
        <v>3</v>
      </c>
      <c r="AX3" s="6">
        <f t="shared" ca="1" si="10"/>
        <v>75808</v>
      </c>
      <c r="AY3" s="5"/>
      <c r="AZ3" s="6">
        <f t="shared" ca="1" si="11"/>
        <v>8</v>
      </c>
      <c r="BA3" s="7">
        <f t="shared" ca="1" si="12"/>
        <v>2</v>
      </c>
      <c r="BB3" s="8">
        <f t="shared" ca="1" si="13"/>
        <v>4</v>
      </c>
      <c r="BC3" s="5"/>
      <c r="BD3" s="6">
        <f t="shared" ca="1" si="14"/>
        <v>0</v>
      </c>
      <c r="BE3" s="7">
        <f t="shared" ca="1" si="15"/>
        <v>9</v>
      </c>
      <c r="BF3" s="8">
        <f t="shared" ca="1" si="16"/>
        <v>2</v>
      </c>
      <c r="BH3" s="6">
        <f t="shared" ca="1" si="17"/>
        <v>0</v>
      </c>
      <c r="BI3" s="6">
        <f t="shared" ca="1" si="18"/>
        <v>7</v>
      </c>
      <c r="BJ3" s="6">
        <f t="shared" ca="1" si="19"/>
        <v>5</v>
      </c>
      <c r="BK3" s="6">
        <f t="shared" ca="1" si="20"/>
        <v>8</v>
      </c>
      <c r="BL3" s="6">
        <f t="shared" ca="1" si="21"/>
        <v>0</v>
      </c>
      <c r="BM3" s="6">
        <f t="shared" ca="1" si="22"/>
        <v>8</v>
      </c>
      <c r="BO3" s="6">
        <f t="shared" ca="1" si="23"/>
        <v>8</v>
      </c>
      <c r="BP3" s="6">
        <f t="shared" ca="1" si="32"/>
        <v>2</v>
      </c>
      <c r="BQ3" s="6">
        <f t="shared" ca="1" si="24"/>
        <v>4</v>
      </c>
      <c r="BR3" s="5"/>
      <c r="BS3" s="6">
        <f t="shared" ca="1" si="25"/>
        <v>0</v>
      </c>
      <c r="BT3" s="6">
        <f t="shared" ca="1" si="33"/>
        <v>9</v>
      </c>
      <c r="BU3" s="6">
        <f t="shared" ca="1" si="26"/>
        <v>2</v>
      </c>
      <c r="CR3" s="10">
        <f t="shared" ca="1" si="27"/>
        <v>0.49805279002593927</v>
      </c>
      <c r="CS3" s="11">
        <f t="shared" ca="1" si="28"/>
        <v>8</v>
      </c>
      <c r="CT3" s="5"/>
      <c r="CU3" s="5">
        <v>3</v>
      </c>
      <c r="CV3" s="1">
        <v>3</v>
      </c>
      <c r="CW3" s="1">
        <v>0</v>
      </c>
      <c r="CX3" s="5"/>
      <c r="CY3" s="10">
        <f t="shared" ca="1" si="29"/>
        <v>0.88068664094139038</v>
      </c>
      <c r="CZ3" s="11">
        <f t="shared" ca="1" si="34"/>
        <v>18</v>
      </c>
      <c r="DA3" s="5"/>
      <c r="DB3" s="5">
        <v>3</v>
      </c>
      <c r="DC3" s="1">
        <v>1</v>
      </c>
      <c r="DD3" s="1">
        <v>3</v>
      </c>
      <c r="DF3" s="10">
        <f t="shared" ca="1" si="30"/>
        <v>0.6929168119075273</v>
      </c>
      <c r="DG3" s="11">
        <f t="shared" ca="1" si="31"/>
        <v>33</v>
      </c>
      <c r="DH3" s="5"/>
      <c r="DI3" s="5">
        <v>3</v>
      </c>
      <c r="DJ3" s="1">
        <v>1</v>
      </c>
      <c r="DK3" s="1">
        <v>2</v>
      </c>
    </row>
    <row r="4" spans="1:115" ht="15" customHeight="1" thickBot="1" x14ac:dyDescent="0.3">
      <c r="A4" s="14" t="str">
        <f ca="1">$AG1</f>
        <v>D</v>
      </c>
      <c r="B4" s="15"/>
      <c r="C4" s="16"/>
      <c r="D4" s="16"/>
      <c r="E4" s="16"/>
      <c r="F4" s="16"/>
      <c r="G4" s="16"/>
      <c r="H4" s="16"/>
      <c r="I4" s="16"/>
      <c r="J4" s="17"/>
      <c r="K4" s="14" t="str">
        <f ca="1">$AG2</f>
        <v>D</v>
      </c>
      <c r="L4" s="16"/>
      <c r="M4" s="16"/>
      <c r="N4" s="16"/>
      <c r="O4" s="16"/>
      <c r="P4" s="16"/>
      <c r="Q4" s="16"/>
      <c r="R4" s="16"/>
      <c r="S4" s="16"/>
      <c r="T4" s="17"/>
      <c r="U4" s="14" t="str">
        <f ca="1">$AG3</f>
        <v>D</v>
      </c>
      <c r="V4" s="18"/>
      <c r="W4" s="18"/>
      <c r="X4" s="18"/>
      <c r="Y4" s="19"/>
      <c r="Z4" s="19"/>
      <c r="AA4" s="19"/>
      <c r="AB4" s="19"/>
      <c r="AC4" s="19"/>
      <c r="AD4" s="20"/>
      <c r="AG4" s="3" t="str">
        <f t="shared" ca="1" si="0"/>
        <v>D</v>
      </c>
      <c r="AH4" s="3"/>
      <c r="AI4" s="5" t="s">
        <v>6</v>
      </c>
      <c r="AJ4" s="6">
        <f t="shared" ca="1" si="1"/>
        <v>0.16</v>
      </c>
      <c r="AK4" s="6" t="str">
        <f t="shared" si="2"/>
        <v>×</v>
      </c>
      <c r="AL4" s="6">
        <f t="shared" ca="1" si="3"/>
        <v>63</v>
      </c>
      <c r="AM4" s="6" t="str">
        <f t="shared" si="4"/>
        <v>＝</v>
      </c>
      <c r="AN4" s="78">
        <f t="shared" ca="1" si="5"/>
        <v>10.08</v>
      </c>
      <c r="AO4" s="5"/>
      <c r="AP4" s="76">
        <f t="shared" ca="1" si="6"/>
        <v>0.01</v>
      </c>
      <c r="AQ4" s="77">
        <f t="shared" ca="1" si="7"/>
        <v>2</v>
      </c>
      <c r="AS4" s="5" t="s">
        <v>6</v>
      </c>
      <c r="AT4" s="6">
        <f t="shared" ca="1" si="8"/>
        <v>16</v>
      </c>
      <c r="AU4" s="6" t="s">
        <v>1</v>
      </c>
      <c r="AV4" s="6">
        <f t="shared" ca="1" si="9"/>
        <v>63</v>
      </c>
      <c r="AW4" s="6" t="s">
        <v>3</v>
      </c>
      <c r="AX4" s="6">
        <f t="shared" ca="1" si="10"/>
        <v>1008</v>
      </c>
      <c r="AY4" s="5"/>
      <c r="AZ4" s="6">
        <f t="shared" ca="1" si="11"/>
        <v>0</v>
      </c>
      <c r="BA4" s="7">
        <f t="shared" ca="1" si="12"/>
        <v>1</v>
      </c>
      <c r="BB4" s="8">
        <f t="shared" ca="1" si="13"/>
        <v>6</v>
      </c>
      <c r="BC4" s="5"/>
      <c r="BD4" s="6">
        <f t="shared" ca="1" si="14"/>
        <v>0</v>
      </c>
      <c r="BE4" s="7">
        <f t="shared" ca="1" si="15"/>
        <v>6</v>
      </c>
      <c r="BF4" s="8">
        <f t="shared" ca="1" si="16"/>
        <v>3</v>
      </c>
      <c r="BH4" s="6">
        <f t="shared" ca="1" si="17"/>
        <v>0</v>
      </c>
      <c r="BI4" s="6">
        <f t="shared" ca="1" si="18"/>
        <v>0</v>
      </c>
      <c r="BJ4" s="6">
        <f t="shared" ca="1" si="19"/>
        <v>1</v>
      </c>
      <c r="BK4" s="6">
        <f t="shared" ca="1" si="20"/>
        <v>0</v>
      </c>
      <c r="BL4" s="6">
        <f t="shared" ca="1" si="21"/>
        <v>0</v>
      </c>
      <c r="BM4" s="6">
        <f t="shared" ca="1" si="22"/>
        <v>8</v>
      </c>
      <c r="BO4" s="6">
        <f t="shared" ca="1" si="23"/>
        <v>0</v>
      </c>
      <c r="BP4" s="6">
        <f t="shared" ca="1" si="32"/>
        <v>1</v>
      </c>
      <c r="BQ4" s="6">
        <f t="shared" ca="1" si="24"/>
        <v>6</v>
      </c>
      <c r="BR4" s="5"/>
      <c r="BS4" s="6">
        <f t="shared" ca="1" si="25"/>
        <v>0</v>
      </c>
      <c r="BT4" s="6">
        <f t="shared" ca="1" si="33"/>
        <v>6</v>
      </c>
      <c r="BU4" s="6">
        <f t="shared" ca="1" si="26"/>
        <v>3</v>
      </c>
      <c r="CR4" s="10">
        <f t="shared" ca="1" si="27"/>
        <v>8.1801658861378579E-2</v>
      </c>
      <c r="CS4" s="11">
        <f t="shared" ca="1" si="28"/>
        <v>12</v>
      </c>
      <c r="CT4" s="5"/>
      <c r="CU4" s="5">
        <v>4</v>
      </c>
      <c r="CV4" s="1">
        <v>4</v>
      </c>
      <c r="CW4" s="1">
        <v>0</v>
      </c>
      <c r="CX4" s="5"/>
      <c r="CY4" s="10">
        <f t="shared" ca="1" si="29"/>
        <v>0.9422569964996671</v>
      </c>
      <c r="CZ4" s="11">
        <f t="shared" ca="1" si="34"/>
        <v>6</v>
      </c>
      <c r="DA4" s="5"/>
      <c r="DB4" s="5">
        <v>4</v>
      </c>
      <c r="DC4" s="1">
        <v>1</v>
      </c>
      <c r="DD4" s="1">
        <v>4</v>
      </c>
      <c r="DF4" s="10">
        <f t="shared" ca="1" si="30"/>
        <v>0.37124314052514251</v>
      </c>
      <c r="DG4" s="11">
        <f t="shared" ca="1" si="31"/>
        <v>54</v>
      </c>
      <c r="DH4" s="5"/>
      <c r="DI4" s="5">
        <v>4</v>
      </c>
      <c r="DJ4" s="1">
        <v>1</v>
      </c>
      <c r="DK4" s="1">
        <v>3</v>
      </c>
    </row>
    <row r="5" spans="1:115" ht="35.1" customHeight="1" thickBot="1" x14ac:dyDescent="0.3">
      <c r="A5" s="21"/>
      <c r="B5" s="119" t="str">
        <f ca="1">AJ1&amp;AK1&amp;AL1&amp;AM1</f>
        <v>6.05×89＝</v>
      </c>
      <c r="C5" s="120"/>
      <c r="D5" s="120"/>
      <c r="E5" s="120"/>
      <c r="F5" s="120"/>
      <c r="G5" s="117">
        <f ca="1">AN1</f>
        <v>538.45000000000005</v>
      </c>
      <c r="H5" s="117"/>
      <c r="I5" s="118"/>
      <c r="J5" s="22"/>
      <c r="K5" s="21"/>
      <c r="L5" s="119" t="str">
        <f ca="1">AJ2&amp;AK2&amp;AL2&amp;AM2</f>
        <v>7.49×46＝</v>
      </c>
      <c r="M5" s="120"/>
      <c r="N5" s="120"/>
      <c r="O5" s="120"/>
      <c r="P5" s="120"/>
      <c r="Q5" s="117">
        <f ca="1">AN2</f>
        <v>344.54</v>
      </c>
      <c r="R5" s="117"/>
      <c r="S5" s="118"/>
      <c r="T5" s="22"/>
      <c r="U5" s="21"/>
      <c r="V5" s="119" t="str">
        <f ca="1">AJ3&amp;AK3&amp;AL3&amp;AM3</f>
        <v>8.24×92＝</v>
      </c>
      <c r="W5" s="120"/>
      <c r="X5" s="120"/>
      <c r="Y5" s="120"/>
      <c r="Z5" s="120"/>
      <c r="AA5" s="117">
        <f ca="1">AN3</f>
        <v>758.08</v>
      </c>
      <c r="AB5" s="117"/>
      <c r="AC5" s="118"/>
      <c r="AD5" s="23"/>
      <c r="AG5" s="3" t="str">
        <f t="shared" ca="1" si="0"/>
        <v>D</v>
      </c>
      <c r="AH5" s="3"/>
      <c r="AI5" s="5" t="s">
        <v>7</v>
      </c>
      <c r="AJ5" s="6">
        <f t="shared" ca="1" si="1"/>
        <v>1.1100000000000001</v>
      </c>
      <c r="AK5" s="6" t="str">
        <f t="shared" si="2"/>
        <v>×</v>
      </c>
      <c r="AL5" s="6">
        <f t="shared" ca="1" si="3"/>
        <v>22</v>
      </c>
      <c r="AM5" s="6" t="str">
        <f t="shared" si="4"/>
        <v>＝</v>
      </c>
      <c r="AN5" s="78">
        <f t="shared" ca="1" si="5"/>
        <v>24.42</v>
      </c>
      <c r="AO5" s="5"/>
      <c r="AP5" s="76">
        <f t="shared" ca="1" si="6"/>
        <v>0.01</v>
      </c>
      <c r="AQ5" s="77">
        <f t="shared" ca="1" si="7"/>
        <v>2</v>
      </c>
      <c r="AS5" s="5" t="s">
        <v>7</v>
      </c>
      <c r="AT5" s="6">
        <f t="shared" ca="1" si="8"/>
        <v>111</v>
      </c>
      <c r="AU5" s="6" t="s">
        <v>1</v>
      </c>
      <c r="AV5" s="6">
        <f t="shared" ca="1" si="9"/>
        <v>22</v>
      </c>
      <c r="AW5" s="6" t="s">
        <v>3</v>
      </c>
      <c r="AX5" s="6">
        <f t="shared" ca="1" si="10"/>
        <v>2442</v>
      </c>
      <c r="AY5" s="5"/>
      <c r="AZ5" s="6">
        <f t="shared" ca="1" si="11"/>
        <v>1</v>
      </c>
      <c r="BA5" s="7">
        <f t="shared" ca="1" si="12"/>
        <v>1</v>
      </c>
      <c r="BB5" s="8">
        <f t="shared" ca="1" si="13"/>
        <v>1</v>
      </c>
      <c r="BC5" s="5"/>
      <c r="BD5" s="6">
        <f t="shared" ca="1" si="14"/>
        <v>0</v>
      </c>
      <c r="BE5" s="7">
        <f t="shared" ca="1" si="15"/>
        <v>2</v>
      </c>
      <c r="BF5" s="8">
        <f t="shared" ca="1" si="16"/>
        <v>2</v>
      </c>
      <c r="BH5" s="6">
        <f t="shared" ca="1" si="17"/>
        <v>0</v>
      </c>
      <c r="BI5" s="6">
        <f t="shared" ca="1" si="18"/>
        <v>0</v>
      </c>
      <c r="BJ5" s="6">
        <f t="shared" ca="1" si="19"/>
        <v>2</v>
      </c>
      <c r="BK5" s="6">
        <f t="shared" ca="1" si="20"/>
        <v>4</v>
      </c>
      <c r="BL5" s="6">
        <f t="shared" ca="1" si="21"/>
        <v>4</v>
      </c>
      <c r="BM5" s="6">
        <f t="shared" ca="1" si="22"/>
        <v>2</v>
      </c>
      <c r="BO5" s="6">
        <f t="shared" ca="1" si="23"/>
        <v>1</v>
      </c>
      <c r="BP5" s="6">
        <f t="shared" ca="1" si="32"/>
        <v>1</v>
      </c>
      <c r="BQ5" s="6">
        <f t="shared" ca="1" si="24"/>
        <v>1</v>
      </c>
      <c r="BR5" s="5"/>
      <c r="BS5" s="6">
        <f t="shared" ca="1" si="25"/>
        <v>0</v>
      </c>
      <c r="BT5" s="6">
        <f t="shared" ca="1" si="33"/>
        <v>2</v>
      </c>
      <c r="BU5" s="6">
        <f t="shared" ca="1" si="26"/>
        <v>2</v>
      </c>
      <c r="CR5" s="10">
        <f t="shared" ca="1" si="27"/>
        <v>0.93929493406079556</v>
      </c>
      <c r="CS5" s="11">
        <f t="shared" ca="1" si="28"/>
        <v>1</v>
      </c>
      <c r="CT5" s="5"/>
      <c r="CU5" s="5">
        <v>5</v>
      </c>
      <c r="CV5" s="1">
        <v>5</v>
      </c>
      <c r="CW5" s="1">
        <v>0</v>
      </c>
      <c r="CX5" s="5"/>
      <c r="CY5" s="10">
        <f t="shared" ca="1" si="29"/>
        <v>0.99156834851985487</v>
      </c>
      <c r="CZ5" s="11">
        <f t="shared" ca="1" si="34"/>
        <v>2</v>
      </c>
      <c r="DA5" s="5"/>
      <c r="DB5" s="5">
        <v>5</v>
      </c>
      <c r="DC5" s="1">
        <v>1</v>
      </c>
      <c r="DD5" s="1">
        <v>5</v>
      </c>
      <c r="DF5" s="10">
        <f t="shared" ca="1" si="30"/>
        <v>0.95663324648212567</v>
      </c>
      <c r="DG5" s="11">
        <f t="shared" ca="1" si="31"/>
        <v>3</v>
      </c>
      <c r="DH5" s="5"/>
      <c r="DI5" s="5">
        <v>5</v>
      </c>
      <c r="DJ5" s="1">
        <v>1</v>
      </c>
      <c r="DK5" s="1">
        <v>4</v>
      </c>
    </row>
    <row r="6" spans="1:115" ht="15" customHeight="1" thickBot="1" x14ac:dyDescent="0.3">
      <c r="A6" s="21"/>
      <c r="B6" s="24"/>
      <c r="C6" s="25"/>
      <c r="D6" s="25"/>
      <c r="E6" s="25"/>
      <c r="F6" s="25"/>
      <c r="G6" s="25"/>
      <c r="H6" s="25"/>
      <c r="I6" s="25"/>
      <c r="J6" s="22"/>
      <c r="K6" s="21"/>
      <c r="L6" s="24"/>
      <c r="M6" s="25"/>
      <c r="N6" s="25"/>
      <c r="O6" s="25"/>
      <c r="P6" s="25"/>
      <c r="Q6" s="25"/>
      <c r="R6" s="25"/>
      <c r="S6" s="25"/>
      <c r="T6" s="22"/>
      <c r="U6" s="21"/>
      <c r="V6" s="24"/>
      <c r="W6" s="25"/>
      <c r="X6" s="25"/>
      <c r="Y6" s="25"/>
      <c r="Z6" s="25"/>
      <c r="AA6" s="25"/>
      <c r="AB6" s="25"/>
      <c r="AC6" s="25"/>
      <c r="AD6" s="23"/>
      <c r="AG6" s="3" t="str">
        <f t="shared" ca="1" si="0"/>
        <v>D</v>
      </c>
      <c r="AH6" s="3"/>
      <c r="AI6" s="5" t="s">
        <v>8</v>
      </c>
      <c r="AJ6" s="6">
        <f t="shared" ca="1" si="1"/>
        <v>5.79</v>
      </c>
      <c r="AK6" s="6" t="str">
        <f t="shared" si="2"/>
        <v>×</v>
      </c>
      <c r="AL6" s="6">
        <f t="shared" ca="1" si="3"/>
        <v>48</v>
      </c>
      <c r="AM6" s="6" t="str">
        <f t="shared" si="4"/>
        <v>＝</v>
      </c>
      <c r="AN6" s="78">
        <f t="shared" ca="1" si="5"/>
        <v>277.92</v>
      </c>
      <c r="AO6" s="5"/>
      <c r="AP6" s="76">
        <f t="shared" ca="1" si="6"/>
        <v>0.01</v>
      </c>
      <c r="AQ6" s="77">
        <f t="shared" ca="1" si="7"/>
        <v>2</v>
      </c>
      <c r="AS6" s="5" t="s">
        <v>8</v>
      </c>
      <c r="AT6" s="6">
        <f t="shared" ca="1" si="8"/>
        <v>579</v>
      </c>
      <c r="AU6" s="6" t="s">
        <v>1</v>
      </c>
      <c r="AV6" s="6">
        <f t="shared" ca="1" si="9"/>
        <v>48</v>
      </c>
      <c r="AW6" s="6" t="s">
        <v>3</v>
      </c>
      <c r="AX6" s="6">
        <f t="shared" ca="1" si="10"/>
        <v>27792</v>
      </c>
      <c r="AY6" s="5"/>
      <c r="AZ6" s="6">
        <f t="shared" ca="1" si="11"/>
        <v>5</v>
      </c>
      <c r="BA6" s="7">
        <f t="shared" ca="1" si="12"/>
        <v>7</v>
      </c>
      <c r="BB6" s="8">
        <f t="shared" ca="1" si="13"/>
        <v>9</v>
      </c>
      <c r="BC6" s="5"/>
      <c r="BD6" s="6">
        <f t="shared" ca="1" si="14"/>
        <v>0</v>
      </c>
      <c r="BE6" s="7">
        <f t="shared" ca="1" si="15"/>
        <v>4</v>
      </c>
      <c r="BF6" s="8">
        <f t="shared" ca="1" si="16"/>
        <v>8</v>
      </c>
      <c r="BH6" s="6">
        <f t="shared" ca="1" si="17"/>
        <v>0</v>
      </c>
      <c r="BI6" s="6">
        <f t="shared" ca="1" si="18"/>
        <v>2</v>
      </c>
      <c r="BJ6" s="6">
        <f t="shared" ca="1" si="19"/>
        <v>7</v>
      </c>
      <c r="BK6" s="6">
        <f t="shared" ca="1" si="20"/>
        <v>7</v>
      </c>
      <c r="BL6" s="6">
        <f t="shared" ca="1" si="21"/>
        <v>9</v>
      </c>
      <c r="BM6" s="6">
        <f t="shared" ca="1" si="22"/>
        <v>2</v>
      </c>
      <c r="BO6" s="6">
        <f t="shared" ca="1" si="23"/>
        <v>5</v>
      </c>
      <c r="BP6" s="6">
        <f t="shared" ca="1" si="32"/>
        <v>7</v>
      </c>
      <c r="BQ6" s="6">
        <f t="shared" ca="1" si="24"/>
        <v>9</v>
      </c>
      <c r="BR6" s="5"/>
      <c r="BS6" s="6">
        <f t="shared" ca="1" si="25"/>
        <v>0</v>
      </c>
      <c r="BT6" s="6">
        <f t="shared" ca="1" si="33"/>
        <v>4</v>
      </c>
      <c r="BU6" s="6">
        <f t="shared" ca="1" si="26"/>
        <v>8</v>
      </c>
      <c r="CR6" s="10">
        <f t="shared" ca="1" si="27"/>
        <v>0.71212452208025578</v>
      </c>
      <c r="CS6" s="11">
        <f t="shared" ca="1" si="28"/>
        <v>5</v>
      </c>
      <c r="CT6" s="5"/>
      <c r="CU6" s="5">
        <v>6</v>
      </c>
      <c r="CV6" s="1">
        <v>6</v>
      </c>
      <c r="CW6" s="1">
        <v>0</v>
      </c>
      <c r="CX6" s="5"/>
      <c r="CY6" s="10">
        <f t="shared" ca="1" si="29"/>
        <v>0.64342589579925924</v>
      </c>
      <c r="CZ6" s="11">
        <f t="shared" ca="1" si="34"/>
        <v>58</v>
      </c>
      <c r="DA6" s="5"/>
      <c r="DB6" s="5">
        <v>6</v>
      </c>
      <c r="DC6" s="1">
        <v>1</v>
      </c>
      <c r="DD6" s="1">
        <v>6</v>
      </c>
      <c r="DF6" s="10">
        <f t="shared" ca="1" si="30"/>
        <v>1.1572078195718927E-2</v>
      </c>
      <c r="DG6" s="11">
        <f t="shared" ca="1" si="31"/>
        <v>89</v>
      </c>
      <c r="DH6" s="5"/>
      <c r="DI6" s="5">
        <v>6</v>
      </c>
      <c r="DJ6" s="1">
        <v>1</v>
      </c>
      <c r="DK6" s="1">
        <v>5</v>
      </c>
    </row>
    <row r="7" spans="1:115" ht="45.95" customHeight="1" thickBot="1" x14ac:dyDescent="0.3">
      <c r="A7" s="26"/>
      <c r="B7" s="27"/>
      <c r="C7" s="27"/>
      <c r="D7" s="108"/>
      <c r="E7" s="109">
        <f ca="1">$AZ1</f>
        <v>6</v>
      </c>
      <c r="F7" s="109" t="str">
        <f ca="1">IF(AQ1=2,".",)</f>
        <v>.</v>
      </c>
      <c r="G7" s="109">
        <f ca="1">$BA1</f>
        <v>0</v>
      </c>
      <c r="H7" s="109">
        <f ca="1">IF(AQ1=1,".",)</f>
        <v>0</v>
      </c>
      <c r="I7" s="109">
        <f ca="1">$BB1</f>
        <v>5</v>
      </c>
      <c r="J7" s="23"/>
      <c r="K7" s="26"/>
      <c r="L7" s="27"/>
      <c r="M7" s="27"/>
      <c r="N7" s="108"/>
      <c r="O7" s="109">
        <f ca="1">$AZ2</f>
        <v>7</v>
      </c>
      <c r="P7" s="109" t="str">
        <f ca="1">IF(AQ2=2,".",)</f>
        <v>.</v>
      </c>
      <c r="Q7" s="109">
        <f ca="1">$BA2</f>
        <v>4</v>
      </c>
      <c r="R7" s="109">
        <f ca="1">IF(AQ2=1,".",)</f>
        <v>0</v>
      </c>
      <c r="S7" s="109">
        <f ca="1">$BB2</f>
        <v>9</v>
      </c>
      <c r="T7" s="23"/>
      <c r="U7" s="26"/>
      <c r="V7" s="27"/>
      <c r="W7" s="27"/>
      <c r="X7" s="108"/>
      <c r="Y7" s="109">
        <f ca="1">$AZ3</f>
        <v>8</v>
      </c>
      <c r="Z7" s="109" t="str">
        <f ca="1">IF(AQ3=2,".",)</f>
        <v>.</v>
      </c>
      <c r="AA7" s="109">
        <f ca="1">$BA3</f>
        <v>2</v>
      </c>
      <c r="AB7" s="109">
        <f ca="1">IF(AQ3=1,".",)</f>
        <v>0</v>
      </c>
      <c r="AC7" s="109">
        <f ca="1">$BB3</f>
        <v>4</v>
      </c>
      <c r="AD7" s="23"/>
      <c r="AG7" s="3" t="str">
        <f t="shared" ca="1" si="0"/>
        <v>D</v>
      </c>
      <c r="AH7" s="3"/>
      <c r="AI7" s="5" t="s">
        <v>9</v>
      </c>
      <c r="AJ7" s="6">
        <f t="shared" ca="1" si="1"/>
        <v>2.04</v>
      </c>
      <c r="AK7" s="6" t="str">
        <f t="shared" si="2"/>
        <v>×</v>
      </c>
      <c r="AL7" s="6">
        <f t="shared" ca="1" si="3"/>
        <v>18</v>
      </c>
      <c r="AM7" s="6" t="str">
        <f t="shared" si="4"/>
        <v>＝</v>
      </c>
      <c r="AN7" s="78">
        <f t="shared" ca="1" si="5"/>
        <v>36.72</v>
      </c>
      <c r="AO7" s="5"/>
      <c r="AP7" s="76">
        <f t="shared" ca="1" si="6"/>
        <v>0.01</v>
      </c>
      <c r="AQ7" s="77">
        <f t="shared" ca="1" si="7"/>
        <v>2</v>
      </c>
      <c r="AS7" s="5" t="s">
        <v>9</v>
      </c>
      <c r="AT7" s="6">
        <f t="shared" ca="1" si="8"/>
        <v>204</v>
      </c>
      <c r="AU7" s="6" t="s">
        <v>1</v>
      </c>
      <c r="AV7" s="6">
        <f t="shared" ca="1" si="9"/>
        <v>18</v>
      </c>
      <c r="AW7" s="6" t="s">
        <v>3</v>
      </c>
      <c r="AX7" s="6">
        <f t="shared" ca="1" si="10"/>
        <v>3672</v>
      </c>
      <c r="AY7" s="5"/>
      <c r="AZ7" s="6">
        <f t="shared" ca="1" si="11"/>
        <v>2</v>
      </c>
      <c r="BA7" s="7">
        <f t="shared" ca="1" si="12"/>
        <v>0</v>
      </c>
      <c r="BB7" s="8">
        <f t="shared" ca="1" si="13"/>
        <v>4</v>
      </c>
      <c r="BC7" s="5"/>
      <c r="BD7" s="6">
        <f t="shared" ca="1" si="14"/>
        <v>0</v>
      </c>
      <c r="BE7" s="7">
        <f t="shared" ca="1" si="15"/>
        <v>1</v>
      </c>
      <c r="BF7" s="8">
        <f t="shared" ca="1" si="16"/>
        <v>8</v>
      </c>
      <c r="BH7" s="6">
        <f t="shared" ca="1" si="17"/>
        <v>0</v>
      </c>
      <c r="BI7" s="6">
        <f t="shared" ca="1" si="18"/>
        <v>0</v>
      </c>
      <c r="BJ7" s="6">
        <f t="shared" ca="1" si="19"/>
        <v>3</v>
      </c>
      <c r="BK7" s="6">
        <f t="shared" ca="1" si="20"/>
        <v>6</v>
      </c>
      <c r="BL7" s="6">
        <f t="shared" ca="1" si="21"/>
        <v>7</v>
      </c>
      <c r="BM7" s="6">
        <f t="shared" ca="1" si="22"/>
        <v>2</v>
      </c>
      <c r="BO7" s="6">
        <f t="shared" ca="1" si="23"/>
        <v>2</v>
      </c>
      <c r="BP7" s="6">
        <f t="shared" ca="1" si="32"/>
        <v>0</v>
      </c>
      <c r="BQ7" s="6">
        <f t="shared" ca="1" si="24"/>
        <v>4</v>
      </c>
      <c r="BR7" s="5"/>
      <c r="BS7" s="6">
        <f t="shared" ca="1" si="25"/>
        <v>0</v>
      </c>
      <c r="BT7" s="6">
        <f t="shared" ca="1" si="33"/>
        <v>1</v>
      </c>
      <c r="BU7" s="6">
        <f t="shared" ca="1" si="26"/>
        <v>8</v>
      </c>
      <c r="CR7" s="10">
        <f t="shared" ca="1" si="27"/>
        <v>0.9344991939059466</v>
      </c>
      <c r="CS7" s="11">
        <f t="shared" ca="1" si="28"/>
        <v>2</v>
      </c>
      <c r="CT7" s="5"/>
      <c r="CU7" s="5">
        <v>7</v>
      </c>
      <c r="CV7" s="1">
        <v>7</v>
      </c>
      <c r="CW7" s="1">
        <v>0</v>
      </c>
      <c r="CX7" s="5"/>
      <c r="CY7" s="10">
        <f t="shared" ca="1" si="29"/>
        <v>4.9227082020306678E-2</v>
      </c>
      <c r="CZ7" s="11">
        <f t="shared" ca="1" si="34"/>
        <v>130</v>
      </c>
      <c r="DA7" s="5"/>
      <c r="DB7" s="5">
        <v>7</v>
      </c>
      <c r="DC7" s="1">
        <v>1</v>
      </c>
      <c r="DD7" s="1">
        <v>7</v>
      </c>
      <c r="DF7" s="10">
        <f t="shared" ca="1" si="30"/>
        <v>0.57988811989756794</v>
      </c>
      <c r="DG7" s="11">
        <f t="shared" ca="1" si="31"/>
        <v>39</v>
      </c>
      <c r="DH7" s="5"/>
      <c r="DI7" s="5">
        <v>7</v>
      </c>
      <c r="DJ7" s="1">
        <v>1</v>
      </c>
      <c r="DK7" s="1">
        <v>6</v>
      </c>
    </row>
    <row r="8" spans="1:115" ht="45.95" customHeight="1" thickBot="1" x14ac:dyDescent="0.3">
      <c r="A8" s="26"/>
      <c r="B8" s="30"/>
      <c r="C8" s="30"/>
      <c r="D8" s="110" t="s">
        <v>1</v>
      </c>
      <c r="E8" s="109"/>
      <c r="F8" s="109"/>
      <c r="G8" s="109">
        <f ca="1">$BE1</f>
        <v>8</v>
      </c>
      <c r="H8" s="109"/>
      <c r="I8" s="109">
        <f ca="1">$BF1</f>
        <v>9</v>
      </c>
      <c r="J8" s="23"/>
      <c r="K8" s="26"/>
      <c r="L8" s="30"/>
      <c r="M8" s="30"/>
      <c r="N8" s="110" t="s">
        <v>1</v>
      </c>
      <c r="O8" s="109"/>
      <c r="P8" s="109"/>
      <c r="Q8" s="109">
        <f ca="1">$BE2</f>
        <v>4</v>
      </c>
      <c r="R8" s="109"/>
      <c r="S8" s="109">
        <f ca="1">$BF2</f>
        <v>6</v>
      </c>
      <c r="T8" s="23"/>
      <c r="U8" s="26"/>
      <c r="V8" s="30"/>
      <c r="W8" s="30"/>
      <c r="X8" s="110" t="s">
        <v>1</v>
      </c>
      <c r="Y8" s="109"/>
      <c r="Z8" s="109"/>
      <c r="AA8" s="109">
        <f ca="1">$BE3</f>
        <v>9</v>
      </c>
      <c r="AB8" s="109"/>
      <c r="AC8" s="109">
        <f ca="1">$BF3</f>
        <v>2</v>
      </c>
      <c r="AD8" s="23"/>
      <c r="AG8" s="3" t="str">
        <f t="shared" ca="1" si="0"/>
        <v>D</v>
      </c>
      <c r="AH8" s="3"/>
      <c r="AI8" s="5" t="s">
        <v>10</v>
      </c>
      <c r="AJ8" s="6">
        <f t="shared" ca="1" si="1"/>
        <v>0.25</v>
      </c>
      <c r="AK8" s="6" t="str">
        <f t="shared" si="2"/>
        <v>×</v>
      </c>
      <c r="AL8" s="6">
        <f t="shared" ca="1" si="3"/>
        <v>22</v>
      </c>
      <c r="AM8" s="6" t="str">
        <f t="shared" si="4"/>
        <v>＝</v>
      </c>
      <c r="AN8" s="78">
        <f t="shared" ca="1" si="5"/>
        <v>5.5</v>
      </c>
      <c r="AO8" s="5"/>
      <c r="AP8" s="76">
        <f t="shared" ca="1" si="6"/>
        <v>0.01</v>
      </c>
      <c r="AQ8" s="77">
        <f t="shared" ca="1" si="7"/>
        <v>2</v>
      </c>
      <c r="AS8" s="5" t="s">
        <v>10</v>
      </c>
      <c r="AT8" s="6">
        <f t="shared" ca="1" si="8"/>
        <v>25</v>
      </c>
      <c r="AU8" s="6" t="s">
        <v>1</v>
      </c>
      <c r="AV8" s="6">
        <f t="shared" ca="1" si="9"/>
        <v>22</v>
      </c>
      <c r="AW8" s="6" t="s">
        <v>3</v>
      </c>
      <c r="AX8" s="6">
        <f t="shared" ca="1" si="10"/>
        <v>550</v>
      </c>
      <c r="AY8" s="5"/>
      <c r="AZ8" s="6">
        <f t="shared" ca="1" si="11"/>
        <v>0</v>
      </c>
      <c r="BA8" s="7">
        <f t="shared" ca="1" si="12"/>
        <v>2</v>
      </c>
      <c r="BB8" s="8">
        <f t="shared" ca="1" si="13"/>
        <v>5</v>
      </c>
      <c r="BC8" s="5"/>
      <c r="BD8" s="6">
        <f t="shared" ca="1" si="14"/>
        <v>0</v>
      </c>
      <c r="BE8" s="7">
        <f t="shared" ca="1" si="15"/>
        <v>2</v>
      </c>
      <c r="BF8" s="8">
        <f t="shared" ca="1" si="16"/>
        <v>2</v>
      </c>
      <c r="BH8" s="6">
        <f t="shared" ca="1" si="17"/>
        <v>0</v>
      </c>
      <c r="BI8" s="6">
        <f t="shared" ca="1" si="18"/>
        <v>0</v>
      </c>
      <c r="BJ8" s="6">
        <f t="shared" ca="1" si="19"/>
        <v>0</v>
      </c>
      <c r="BK8" s="6">
        <f t="shared" ca="1" si="20"/>
        <v>5</v>
      </c>
      <c r="BL8" s="6">
        <f t="shared" ca="1" si="21"/>
        <v>5</v>
      </c>
      <c r="BM8" s="6">
        <f t="shared" ca="1" si="22"/>
        <v>0</v>
      </c>
      <c r="BO8" s="6">
        <f t="shared" ca="1" si="23"/>
        <v>0</v>
      </c>
      <c r="BP8" s="6">
        <f t="shared" ca="1" si="32"/>
        <v>2</v>
      </c>
      <c r="BQ8" s="6">
        <f t="shared" ca="1" si="24"/>
        <v>5</v>
      </c>
      <c r="BR8" s="5"/>
      <c r="BS8" s="6">
        <f t="shared" ca="1" si="25"/>
        <v>0</v>
      </c>
      <c r="BT8" s="6">
        <f t="shared" ca="1" si="33"/>
        <v>2</v>
      </c>
      <c r="BU8" s="6">
        <f t="shared" ca="1" si="26"/>
        <v>2</v>
      </c>
      <c r="CR8" s="10">
        <f t="shared" ca="1" si="27"/>
        <v>0.11899692240262083</v>
      </c>
      <c r="CS8" s="11">
        <f t="shared" ca="1" si="28"/>
        <v>11</v>
      </c>
      <c r="CT8" s="5"/>
      <c r="CU8" s="5">
        <v>8</v>
      </c>
      <c r="CV8" s="1">
        <v>8</v>
      </c>
      <c r="CW8" s="1">
        <v>0</v>
      </c>
      <c r="CX8" s="5"/>
      <c r="CY8" s="10">
        <f t="shared" ca="1" si="29"/>
        <v>0.92945104668002287</v>
      </c>
      <c r="CZ8" s="11">
        <f t="shared" ca="1" si="34"/>
        <v>11</v>
      </c>
      <c r="DA8" s="5"/>
      <c r="DB8" s="5">
        <v>8</v>
      </c>
      <c r="DC8" s="1">
        <v>1</v>
      </c>
      <c r="DD8" s="1">
        <v>8</v>
      </c>
      <c r="DF8" s="10">
        <f t="shared" ca="1" si="30"/>
        <v>0.50921276904637736</v>
      </c>
      <c r="DG8" s="11">
        <f t="shared" ca="1" si="31"/>
        <v>43</v>
      </c>
      <c r="DH8" s="5"/>
      <c r="DI8" s="5">
        <v>8</v>
      </c>
      <c r="DJ8" s="1">
        <v>1</v>
      </c>
      <c r="DK8" s="1">
        <v>7</v>
      </c>
    </row>
    <row r="9" spans="1:115" ht="45.95" customHeight="1" x14ac:dyDescent="0.25">
      <c r="A9" s="26"/>
      <c r="B9" s="38"/>
      <c r="C9" s="38"/>
      <c r="D9" s="109"/>
      <c r="E9" s="109"/>
      <c r="F9" s="109"/>
      <c r="G9" s="109"/>
      <c r="H9" s="109"/>
      <c r="I9" s="109"/>
      <c r="J9" s="23"/>
      <c r="K9" s="26"/>
      <c r="L9" s="38"/>
      <c r="M9" s="38"/>
      <c r="N9" s="109"/>
      <c r="O9" s="109"/>
      <c r="P9" s="109"/>
      <c r="Q9" s="109"/>
      <c r="R9" s="109"/>
      <c r="S9" s="109"/>
      <c r="T9" s="23"/>
      <c r="U9" s="26"/>
      <c r="V9" s="38"/>
      <c r="W9" s="38"/>
      <c r="X9" s="109"/>
      <c r="Y9" s="109"/>
      <c r="Z9" s="109"/>
      <c r="AA9" s="109"/>
      <c r="AB9" s="109"/>
      <c r="AC9" s="109"/>
      <c r="AD9" s="23"/>
      <c r="AG9" s="3" t="str">
        <f t="shared" ca="1" si="0"/>
        <v>D</v>
      </c>
      <c r="AH9" s="3"/>
      <c r="AI9" s="5" t="s">
        <v>11</v>
      </c>
      <c r="AJ9" s="6">
        <f t="shared" ca="1" si="1"/>
        <v>0.65</v>
      </c>
      <c r="AK9" s="6" t="str">
        <f t="shared" si="2"/>
        <v>×</v>
      </c>
      <c r="AL9" s="6">
        <f t="shared" ca="1" si="3"/>
        <v>47</v>
      </c>
      <c r="AM9" s="6" t="str">
        <f t="shared" si="4"/>
        <v>＝</v>
      </c>
      <c r="AN9" s="78">
        <f t="shared" ca="1" si="5"/>
        <v>30.55</v>
      </c>
      <c r="AO9" s="5"/>
      <c r="AP9" s="76">
        <f t="shared" ca="1" si="6"/>
        <v>0.01</v>
      </c>
      <c r="AQ9" s="77">
        <f t="shared" ca="1" si="7"/>
        <v>2</v>
      </c>
      <c r="AS9" s="5" t="s">
        <v>11</v>
      </c>
      <c r="AT9" s="6">
        <f t="shared" ca="1" si="8"/>
        <v>65</v>
      </c>
      <c r="AU9" s="6" t="s">
        <v>1</v>
      </c>
      <c r="AV9" s="6">
        <f t="shared" ca="1" si="9"/>
        <v>47</v>
      </c>
      <c r="AW9" s="6" t="s">
        <v>3</v>
      </c>
      <c r="AX9" s="6">
        <f t="shared" ca="1" si="10"/>
        <v>3055</v>
      </c>
      <c r="AY9" s="5"/>
      <c r="AZ9" s="6">
        <f t="shared" ca="1" si="11"/>
        <v>0</v>
      </c>
      <c r="BA9" s="7">
        <f t="shared" ca="1" si="12"/>
        <v>6</v>
      </c>
      <c r="BB9" s="8">
        <f t="shared" ca="1" si="13"/>
        <v>5</v>
      </c>
      <c r="BC9" s="5"/>
      <c r="BD9" s="6">
        <f t="shared" ca="1" si="14"/>
        <v>0</v>
      </c>
      <c r="BE9" s="7">
        <f t="shared" ca="1" si="15"/>
        <v>4</v>
      </c>
      <c r="BF9" s="8">
        <f t="shared" ca="1" si="16"/>
        <v>7</v>
      </c>
      <c r="BH9" s="6">
        <f t="shared" ca="1" si="17"/>
        <v>0</v>
      </c>
      <c r="BI9" s="6">
        <f t="shared" ca="1" si="18"/>
        <v>0</v>
      </c>
      <c r="BJ9" s="6">
        <f t="shared" ca="1" si="19"/>
        <v>3</v>
      </c>
      <c r="BK9" s="6">
        <f t="shared" ca="1" si="20"/>
        <v>0</v>
      </c>
      <c r="BL9" s="6">
        <f t="shared" ca="1" si="21"/>
        <v>5</v>
      </c>
      <c r="BM9" s="6">
        <f t="shared" ca="1" si="22"/>
        <v>5</v>
      </c>
      <c r="BO9" s="6">
        <f t="shared" ca="1" si="23"/>
        <v>0</v>
      </c>
      <c r="BP9" s="6">
        <f t="shared" ca="1" si="32"/>
        <v>6</v>
      </c>
      <c r="BQ9" s="6">
        <f t="shared" ca="1" si="24"/>
        <v>5</v>
      </c>
      <c r="BR9" s="5"/>
      <c r="BS9" s="6">
        <f t="shared" ca="1" si="25"/>
        <v>0</v>
      </c>
      <c r="BT9" s="6">
        <f t="shared" ca="1" si="33"/>
        <v>4</v>
      </c>
      <c r="BU9" s="6">
        <f t="shared" ca="1" si="26"/>
        <v>7</v>
      </c>
      <c r="CR9" s="10">
        <f t="shared" ca="1" si="27"/>
        <v>6.1401199254668581E-2</v>
      </c>
      <c r="CS9" s="11">
        <f t="shared" ca="1" si="28"/>
        <v>13</v>
      </c>
      <c r="CT9" s="5"/>
      <c r="CU9" s="5">
        <v>9</v>
      </c>
      <c r="CV9" s="1">
        <v>9</v>
      </c>
      <c r="CW9" s="1">
        <v>0</v>
      </c>
      <c r="CX9" s="5"/>
      <c r="CY9" s="10">
        <f t="shared" ca="1" si="29"/>
        <v>0.69694729162013469</v>
      </c>
      <c r="CZ9" s="11">
        <f t="shared" ca="1" si="34"/>
        <v>49</v>
      </c>
      <c r="DA9" s="5"/>
      <c r="DB9" s="5">
        <v>9</v>
      </c>
      <c r="DC9" s="1">
        <v>1</v>
      </c>
      <c r="DD9" s="1">
        <v>9</v>
      </c>
      <c r="DF9" s="10">
        <f t="shared" ca="1" si="30"/>
        <v>0.44337412729983727</v>
      </c>
      <c r="DG9" s="11">
        <f t="shared" ca="1" si="31"/>
        <v>48</v>
      </c>
      <c r="DH9" s="5"/>
      <c r="DI9" s="5">
        <v>9</v>
      </c>
      <c r="DJ9" s="1">
        <v>1</v>
      </c>
      <c r="DK9" s="1">
        <v>8</v>
      </c>
    </row>
    <row r="10" spans="1:115" ht="45.95" customHeight="1" x14ac:dyDescent="0.25">
      <c r="A10" s="26"/>
      <c r="B10" s="38"/>
      <c r="C10" s="38"/>
      <c r="D10" s="38"/>
      <c r="E10" s="38"/>
      <c r="F10" s="38"/>
      <c r="G10" s="38"/>
      <c r="H10" s="38"/>
      <c r="I10" s="38"/>
      <c r="J10" s="23"/>
      <c r="K10" s="26"/>
      <c r="L10" s="38"/>
      <c r="M10" s="38"/>
      <c r="N10" s="38"/>
      <c r="O10" s="38"/>
      <c r="P10" s="38"/>
      <c r="Q10" s="38"/>
      <c r="R10" s="38"/>
      <c r="S10" s="38"/>
      <c r="T10" s="23"/>
      <c r="U10" s="26"/>
      <c r="V10" s="38"/>
      <c r="W10" s="38"/>
      <c r="X10" s="38"/>
      <c r="Y10" s="38"/>
      <c r="Z10" s="38"/>
      <c r="AA10" s="38"/>
      <c r="AB10" s="38"/>
      <c r="AC10" s="38"/>
      <c r="AD10" s="23"/>
      <c r="BB10" s="39" t="s">
        <v>40</v>
      </c>
      <c r="BF10" s="39" t="s">
        <v>40</v>
      </c>
      <c r="CR10" s="10">
        <f t="shared" ca="1" si="27"/>
        <v>0.17309224998304518</v>
      </c>
      <c r="CS10" s="11">
        <f t="shared" ca="1" si="28"/>
        <v>10</v>
      </c>
      <c r="CT10" s="5"/>
      <c r="CU10" s="5">
        <v>10</v>
      </c>
      <c r="CV10" s="1">
        <v>0</v>
      </c>
      <c r="CW10" s="1">
        <v>0</v>
      </c>
      <c r="CX10" s="5"/>
      <c r="CY10" s="10">
        <f t="shared" ca="1" si="29"/>
        <v>0.66210207304889879</v>
      </c>
      <c r="CZ10" s="11">
        <f t="shared" ca="1" si="34"/>
        <v>57</v>
      </c>
      <c r="DA10" s="5"/>
      <c r="DB10" s="5">
        <v>10</v>
      </c>
      <c r="DC10" s="1">
        <v>2</v>
      </c>
      <c r="DD10" s="1">
        <v>1</v>
      </c>
      <c r="DF10" s="10">
        <f t="shared" ca="1" si="30"/>
        <v>7.9542900236635128E-2</v>
      </c>
      <c r="DG10" s="11">
        <f t="shared" ca="1" si="31"/>
        <v>83</v>
      </c>
      <c r="DH10" s="5"/>
      <c r="DI10" s="5">
        <v>10</v>
      </c>
      <c r="DJ10" s="1">
        <v>1</v>
      </c>
      <c r="DK10" s="1">
        <v>9</v>
      </c>
    </row>
    <row r="11" spans="1:115" ht="45.95" customHeight="1" x14ac:dyDescent="0.25">
      <c r="A11" s="26"/>
      <c r="B11" s="38"/>
      <c r="C11" s="38"/>
      <c r="D11" s="38"/>
      <c r="E11" s="38"/>
      <c r="F11" s="38"/>
      <c r="G11" s="38"/>
      <c r="H11" s="38"/>
      <c r="I11" s="38"/>
      <c r="J11" s="23"/>
      <c r="K11" s="26"/>
      <c r="L11" s="38"/>
      <c r="M11" s="38"/>
      <c r="N11" s="38"/>
      <c r="O11" s="38"/>
      <c r="P11" s="38"/>
      <c r="Q11" s="38"/>
      <c r="R11" s="38"/>
      <c r="S11" s="38"/>
      <c r="T11" s="23"/>
      <c r="U11" s="26"/>
      <c r="V11" s="38"/>
      <c r="W11" s="38"/>
      <c r="X11" s="38"/>
      <c r="Y11" s="38"/>
      <c r="Z11" s="38"/>
      <c r="AA11" s="38"/>
      <c r="AB11" s="38"/>
      <c r="AC11" s="38"/>
      <c r="AD11" s="23"/>
      <c r="AN11" s="2">
        <f ca="1">INT(MOD(SIGN(AN1)*AN1/0.01,10))</f>
        <v>5</v>
      </c>
      <c r="CR11" s="10">
        <f t="shared" ref="CR11:CR13" ca="1" si="35">RAND()</f>
        <v>0.25773564900447354</v>
      </c>
      <c r="CS11" s="11">
        <f t="shared" ref="CS11:CS13" ca="1" si="36">RANK(CR11,$CR$1:$CR$106,)</f>
        <v>9</v>
      </c>
      <c r="CT11" s="5"/>
      <c r="CU11" s="5">
        <v>11</v>
      </c>
      <c r="CV11" s="1">
        <v>0</v>
      </c>
      <c r="CW11" s="1">
        <v>0</v>
      </c>
      <c r="CX11" s="5"/>
      <c r="CY11" s="10">
        <f t="shared" ca="1" si="29"/>
        <v>0.35314314774702049</v>
      </c>
      <c r="CZ11" s="11">
        <f t="shared" ca="1" si="34"/>
        <v>94</v>
      </c>
      <c r="DA11" s="5"/>
      <c r="DB11" s="5">
        <v>11</v>
      </c>
      <c r="DC11" s="1">
        <v>2</v>
      </c>
      <c r="DD11" s="1">
        <v>2</v>
      </c>
      <c r="DF11" s="10">
        <f t="shared" ca="1" si="30"/>
        <v>4.6364083040825399E-2</v>
      </c>
      <c r="DG11" s="11">
        <f t="shared" ca="1" si="31"/>
        <v>88</v>
      </c>
      <c r="DH11" s="5"/>
      <c r="DI11" s="5">
        <v>11</v>
      </c>
      <c r="DJ11" s="1">
        <v>2</v>
      </c>
      <c r="DK11" s="1">
        <v>0</v>
      </c>
    </row>
    <row r="12" spans="1:115" ht="45.95" customHeight="1" x14ac:dyDescent="0.25">
      <c r="A12" s="26"/>
      <c r="B12" s="38"/>
      <c r="C12" s="38"/>
      <c r="D12" s="38"/>
      <c r="E12" s="38"/>
      <c r="F12" s="38"/>
      <c r="G12" s="38"/>
      <c r="H12" s="38"/>
      <c r="I12" s="38"/>
      <c r="J12" s="23"/>
      <c r="K12" s="26"/>
      <c r="L12" s="38"/>
      <c r="M12" s="38"/>
      <c r="N12" s="38"/>
      <c r="O12" s="38"/>
      <c r="P12" s="38"/>
      <c r="Q12" s="38"/>
      <c r="R12" s="38"/>
      <c r="S12" s="38"/>
      <c r="T12" s="23"/>
      <c r="U12" s="26"/>
      <c r="V12" s="38"/>
      <c r="W12" s="38"/>
      <c r="X12" s="38"/>
      <c r="Y12" s="38"/>
      <c r="Z12" s="38"/>
      <c r="AA12" s="38"/>
      <c r="AB12" s="38"/>
      <c r="AC12" s="38"/>
      <c r="AD12" s="23"/>
      <c r="CR12" s="10">
        <f t="shared" ca="1" si="35"/>
        <v>0.8673715375610993</v>
      </c>
      <c r="CS12" s="11">
        <f t="shared" ca="1" si="36"/>
        <v>3</v>
      </c>
      <c r="CT12" s="5"/>
      <c r="CU12" s="5">
        <v>12</v>
      </c>
      <c r="CV12" s="1">
        <v>0</v>
      </c>
      <c r="CW12" s="1">
        <v>0</v>
      </c>
      <c r="CX12" s="5"/>
      <c r="CY12" s="10">
        <f t="shared" ca="1" si="29"/>
        <v>0.77316845597132799</v>
      </c>
      <c r="CZ12" s="11">
        <f t="shared" ca="1" si="34"/>
        <v>37</v>
      </c>
      <c r="DA12" s="5"/>
      <c r="DB12" s="5">
        <v>12</v>
      </c>
      <c r="DC12" s="1">
        <v>2</v>
      </c>
      <c r="DD12" s="1">
        <v>3</v>
      </c>
      <c r="DF12" s="10">
        <f t="shared" ca="1" si="30"/>
        <v>6.2494926708422605E-2</v>
      </c>
      <c r="DG12" s="11">
        <f t="shared" ca="1" si="31"/>
        <v>86</v>
      </c>
      <c r="DH12" s="5"/>
      <c r="DI12" s="5">
        <v>12</v>
      </c>
      <c r="DJ12" s="1">
        <v>2</v>
      </c>
      <c r="DK12" s="1">
        <v>1</v>
      </c>
    </row>
    <row r="13" spans="1:115" ht="15" customHeight="1" x14ac:dyDescent="0.25">
      <c r="A13" s="40"/>
      <c r="B13" s="41"/>
      <c r="C13" s="41"/>
      <c r="D13" s="41"/>
      <c r="E13" s="41"/>
      <c r="F13" s="41"/>
      <c r="G13" s="41"/>
      <c r="H13" s="41"/>
      <c r="I13" s="41"/>
      <c r="J13" s="42"/>
      <c r="K13" s="40"/>
      <c r="L13" s="41"/>
      <c r="M13" s="41"/>
      <c r="N13" s="41"/>
      <c r="O13" s="41"/>
      <c r="P13" s="41"/>
      <c r="Q13" s="41"/>
      <c r="R13" s="41"/>
      <c r="S13" s="41"/>
      <c r="T13" s="42"/>
      <c r="U13" s="40"/>
      <c r="V13" s="41"/>
      <c r="W13" s="43"/>
      <c r="X13" s="43"/>
      <c r="Y13" s="43"/>
      <c r="Z13" s="43"/>
      <c r="AA13" s="43"/>
      <c r="AB13" s="43"/>
      <c r="AC13" s="43"/>
      <c r="AD13" s="44"/>
      <c r="CR13" s="10">
        <f t="shared" ca="1" si="35"/>
        <v>0.71499701474257693</v>
      </c>
      <c r="CS13" s="11">
        <f t="shared" ca="1" si="36"/>
        <v>4</v>
      </c>
      <c r="CT13" s="5"/>
      <c r="CU13" s="5">
        <v>13</v>
      </c>
      <c r="CV13" s="1">
        <v>0</v>
      </c>
      <c r="CW13" s="1">
        <v>0</v>
      </c>
      <c r="CX13" s="5"/>
      <c r="CY13" s="10">
        <f t="shared" ca="1" si="29"/>
        <v>0.43798252292173057</v>
      </c>
      <c r="CZ13" s="11">
        <f t="shared" ca="1" si="34"/>
        <v>82</v>
      </c>
      <c r="DA13" s="5"/>
      <c r="DB13" s="5">
        <v>13</v>
      </c>
      <c r="DC13" s="1">
        <v>2</v>
      </c>
      <c r="DD13" s="1">
        <v>4</v>
      </c>
      <c r="DF13" s="10">
        <f t="shared" ca="1" si="30"/>
        <v>0.82289886885669439</v>
      </c>
      <c r="DG13" s="11">
        <f t="shared" ca="1" si="31"/>
        <v>14</v>
      </c>
      <c r="DH13" s="5"/>
      <c r="DI13" s="5">
        <v>13</v>
      </c>
      <c r="DJ13" s="1">
        <v>2</v>
      </c>
      <c r="DK13" s="1">
        <v>2</v>
      </c>
    </row>
    <row r="14" spans="1:115" ht="15" customHeight="1" thickBot="1" x14ac:dyDescent="0.3">
      <c r="A14" s="14" t="str">
        <f ca="1">$AG4</f>
        <v>D</v>
      </c>
      <c r="B14" s="15"/>
      <c r="C14" s="16"/>
      <c r="D14" s="16"/>
      <c r="E14" s="16"/>
      <c r="F14" s="16"/>
      <c r="G14" s="16"/>
      <c r="H14" s="16"/>
      <c r="I14" s="16"/>
      <c r="J14" s="17"/>
      <c r="K14" s="14" t="str">
        <f ca="1">$AG5</f>
        <v>D</v>
      </c>
      <c r="L14" s="16"/>
      <c r="M14" s="16"/>
      <c r="N14" s="16"/>
      <c r="O14" s="16"/>
      <c r="P14" s="16"/>
      <c r="Q14" s="16"/>
      <c r="R14" s="16"/>
      <c r="S14" s="16"/>
      <c r="T14" s="17"/>
      <c r="U14" s="14" t="str">
        <f ca="1">$AG6</f>
        <v>D</v>
      </c>
      <c r="V14" s="16"/>
      <c r="W14" s="18"/>
      <c r="X14" s="18"/>
      <c r="Y14" s="19"/>
      <c r="Z14" s="19"/>
      <c r="AA14" s="19"/>
      <c r="AB14" s="19"/>
      <c r="AC14" s="19"/>
      <c r="AD14" s="20"/>
      <c r="AZ14" s="5"/>
      <c r="BA14" s="5"/>
      <c r="BB14" s="5"/>
      <c r="BC14" s="5"/>
      <c r="CR14" s="10"/>
      <c r="CS14" s="11"/>
      <c r="CT14" s="5"/>
      <c r="CU14" s="5"/>
      <c r="CV14" s="1"/>
      <c r="CW14" s="1"/>
      <c r="CX14" s="5"/>
      <c r="CY14" s="10">
        <f t="shared" ca="1" si="29"/>
        <v>0.29064704233320171</v>
      </c>
      <c r="CZ14" s="11">
        <f t="shared" ca="1" si="34"/>
        <v>105</v>
      </c>
      <c r="DA14" s="5"/>
      <c r="DB14" s="5">
        <v>14</v>
      </c>
      <c r="DC14" s="1">
        <v>2</v>
      </c>
      <c r="DD14" s="1">
        <v>5</v>
      </c>
      <c r="DF14" s="10">
        <f t="shared" ca="1" si="30"/>
        <v>0.70879126653823799</v>
      </c>
      <c r="DG14" s="11">
        <f t="shared" ca="1" si="31"/>
        <v>31</v>
      </c>
      <c r="DH14" s="5"/>
      <c r="DI14" s="5">
        <v>14</v>
      </c>
      <c r="DJ14" s="1">
        <v>2</v>
      </c>
      <c r="DK14" s="1">
        <v>3</v>
      </c>
    </row>
    <row r="15" spans="1:115" ht="35.1" customHeight="1" thickBot="1" x14ac:dyDescent="0.3">
      <c r="A15" s="21"/>
      <c r="B15" s="119" t="str">
        <f ca="1">AJ4&amp;AK4&amp;AL4&amp;AM4</f>
        <v>0.16×63＝</v>
      </c>
      <c r="C15" s="120"/>
      <c r="D15" s="120"/>
      <c r="E15" s="120"/>
      <c r="F15" s="120"/>
      <c r="G15" s="117">
        <f ca="1">AN4</f>
        <v>10.08</v>
      </c>
      <c r="H15" s="117"/>
      <c r="I15" s="118"/>
      <c r="J15" s="22"/>
      <c r="K15" s="21"/>
      <c r="L15" s="119" t="str">
        <f ca="1">AJ5&amp;AK5&amp;AL5&amp;AM5</f>
        <v>1.11×22＝</v>
      </c>
      <c r="M15" s="120"/>
      <c r="N15" s="120"/>
      <c r="O15" s="120"/>
      <c r="P15" s="120"/>
      <c r="Q15" s="117">
        <f ca="1">AN5</f>
        <v>24.42</v>
      </c>
      <c r="R15" s="117"/>
      <c r="S15" s="118"/>
      <c r="T15" s="22"/>
      <c r="U15" s="21"/>
      <c r="V15" s="119" t="str">
        <f ca="1">AJ6&amp;AK6&amp;AL6&amp;AM6</f>
        <v>5.79×48＝</v>
      </c>
      <c r="W15" s="120"/>
      <c r="X15" s="120"/>
      <c r="Y15" s="120"/>
      <c r="Z15" s="120"/>
      <c r="AA15" s="117">
        <f ca="1">AN6</f>
        <v>277.92</v>
      </c>
      <c r="AB15" s="117"/>
      <c r="AC15" s="118"/>
      <c r="AD15" s="23"/>
      <c r="AN15" s="80"/>
      <c r="AZ15" s="5"/>
      <c r="BA15" s="5"/>
      <c r="BB15" s="5"/>
      <c r="BC15" s="5"/>
      <c r="CR15" s="10"/>
      <c r="CS15" s="11"/>
      <c r="CT15" s="5"/>
      <c r="CU15" s="5"/>
      <c r="CV15" s="1"/>
      <c r="CW15" s="1"/>
      <c r="CX15" s="5"/>
      <c r="CY15" s="10">
        <f t="shared" ca="1" si="29"/>
        <v>0.6808353477131851</v>
      </c>
      <c r="CZ15" s="11">
        <f t="shared" ca="1" si="34"/>
        <v>53</v>
      </c>
      <c r="DA15" s="5"/>
      <c r="DB15" s="5">
        <v>15</v>
      </c>
      <c r="DC15" s="1">
        <v>2</v>
      </c>
      <c r="DD15" s="1">
        <v>6</v>
      </c>
      <c r="DF15" s="10">
        <f t="shared" ca="1" si="30"/>
        <v>0.28005111334380595</v>
      </c>
      <c r="DG15" s="11">
        <f t="shared" ca="1" si="31"/>
        <v>65</v>
      </c>
      <c r="DH15" s="5"/>
      <c r="DI15" s="5">
        <v>15</v>
      </c>
      <c r="DJ15" s="1">
        <v>2</v>
      </c>
      <c r="DK15" s="1">
        <v>4</v>
      </c>
    </row>
    <row r="16" spans="1:115" ht="15" customHeight="1" x14ac:dyDescent="0.25">
      <c r="A16" s="21"/>
      <c r="B16" s="24"/>
      <c r="C16" s="25"/>
      <c r="D16" s="25"/>
      <c r="E16" s="25"/>
      <c r="F16" s="25"/>
      <c r="G16" s="25"/>
      <c r="H16" s="25"/>
      <c r="I16" s="25"/>
      <c r="J16" s="22"/>
      <c r="K16" s="21"/>
      <c r="L16" s="24"/>
      <c r="M16" s="25"/>
      <c r="N16" s="25"/>
      <c r="O16" s="25"/>
      <c r="P16" s="25"/>
      <c r="Q16" s="25"/>
      <c r="R16" s="25"/>
      <c r="S16" s="25"/>
      <c r="T16" s="22"/>
      <c r="U16" s="21"/>
      <c r="V16" s="24"/>
      <c r="W16" s="25"/>
      <c r="X16" s="25"/>
      <c r="Y16" s="25"/>
      <c r="Z16" s="25"/>
      <c r="AA16" s="25"/>
      <c r="AB16" s="25"/>
      <c r="AC16" s="25"/>
      <c r="AD16" s="23"/>
      <c r="AZ16" s="5"/>
      <c r="BA16" s="5"/>
      <c r="BB16" s="5"/>
      <c r="BC16" s="5"/>
      <c r="CR16" s="10"/>
      <c r="CS16" s="11"/>
      <c r="CT16" s="5"/>
      <c r="CU16" s="5"/>
      <c r="CV16" s="1"/>
      <c r="CW16" s="1"/>
      <c r="CX16" s="5"/>
      <c r="CY16" s="10">
        <f t="shared" ca="1" si="29"/>
        <v>0.54906036976806383</v>
      </c>
      <c r="CZ16" s="11">
        <f t="shared" ca="1" si="34"/>
        <v>69</v>
      </c>
      <c r="DA16" s="5"/>
      <c r="DB16" s="5">
        <v>16</v>
      </c>
      <c r="DC16" s="1">
        <v>2</v>
      </c>
      <c r="DD16" s="1">
        <v>7</v>
      </c>
      <c r="DF16" s="10">
        <f t="shared" ca="1" si="30"/>
        <v>0.43870327190250769</v>
      </c>
      <c r="DG16" s="11">
        <f t="shared" ca="1" si="31"/>
        <v>49</v>
      </c>
      <c r="DH16" s="5"/>
      <c r="DI16" s="5">
        <v>16</v>
      </c>
      <c r="DJ16" s="1">
        <v>2</v>
      </c>
      <c r="DK16" s="1">
        <v>5</v>
      </c>
    </row>
    <row r="17" spans="1:115" ht="45.95" customHeight="1" x14ac:dyDescent="0.25">
      <c r="A17" s="26"/>
      <c r="B17" s="27"/>
      <c r="C17" s="27"/>
      <c r="D17" s="108"/>
      <c r="E17" s="109">
        <f ca="1">$AZ4</f>
        <v>0</v>
      </c>
      <c r="F17" s="109" t="str">
        <f ca="1">IF(AQ4=2,".",)</f>
        <v>.</v>
      </c>
      <c r="G17" s="109">
        <f ca="1">$BA4</f>
        <v>1</v>
      </c>
      <c r="H17" s="109">
        <f ca="1">IF(AQ4=1,".",)</f>
        <v>0</v>
      </c>
      <c r="I17" s="109">
        <f ca="1">$BB4</f>
        <v>6</v>
      </c>
      <c r="J17" s="23"/>
      <c r="K17" s="26"/>
      <c r="L17" s="27"/>
      <c r="M17" s="27"/>
      <c r="N17" s="108"/>
      <c r="O17" s="109">
        <f ca="1">$AZ5</f>
        <v>1</v>
      </c>
      <c r="P17" s="109" t="str">
        <f ca="1">IF(AQ5=2,".",)</f>
        <v>.</v>
      </c>
      <c r="Q17" s="109">
        <f ca="1">$BA5</f>
        <v>1</v>
      </c>
      <c r="R17" s="109">
        <f ca="1">IF(AQ5=1,".",)</f>
        <v>0</v>
      </c>
      <c r="S17" s="109">
        <f ca="1">$BB5</f>
        <v>1</v>
      </c>
      <c r="T17" s="23"/>
      <c r="U17" s="26"/>
      <c r="V17" s="27"/>
      <c r="W17" s="27"/>
      <c r="X17" s="108"/>
      <c r="Y17" s="109">
        <f ca="1">$AZ6</f>
        <v>5</v>
      </c>
      <c r="Z17" s="109" t="str">
        <f ca="1">IF(AQ6=2,".",)</f>
        <v>.</v>
      </c>
      <c r="AA17" s="109">
        <f ca="1">$BA6</f>
        <v>7</v>
      </c>
      <c r="AB17" s="109">
        <f ca="1">IF(AQ6=1,".",)</f>
        <v>0</v>
      </c>
      <c r="AC17" s="109">
        <f ca="1">$BB6</f>
        <v>9</v>
      </c>
      <c r="AD17" s="23"/>
      <c r="CR17" s="10"/>
      <c r="CS17" s="11"/>
      <c r="CT17" s="5"/>
      <c r="CU17" s="5"/>
      <c r="CV17" s="1"/>
      <c r="CW17" s="1"/>
      <c r="CX17" s="5"/>
      <c r="CY17" s="10">
        <f t="shared" ca="1" si="29"/>
        <v>0.61387360444633643</v>
      </c>
      <c r="CZ17" s="11">
        <f t="shared" ca="1" si="34"/>
        <v>60</v>
      </c>
      <c r="DA17" s="5"/>
      <c r="DB17" s="5">
        <v>17</v>
      </c>
      <c r="DC17" s="1">
        <v>2</v>
      </c>
      <c r="DD17" s="1">
        <v>8</v>
      </c>
      <c r="DF17" s="10">
        <f t="shared" ca="1" si="30"/>
        <v>0.98183824413857579</v>
      </c>
      <c r="DG17" s="11">
        <f t="shared" ca="1" si="31"/>
        <v>2</v>
      </c>
      <c r="DH17" s="5"/>
      <c r="DI17" s="5">
        <v>17</v>
      </c>
      <c r="DJ17" s="1">
        <v>2</v>
      </c>
      <c r="DK17" s="1">
        <v>6</v>
      </c>
    </row>
    <row r="18" spans="1:115" ht="45.95" customHeight="1" x14ac:dyDescent="0.25">
      <c r="A18" s="26"/>
      <c r="B18" s="30"/>
      <c r="C18" s="30"/>
      <c r="D18" s="110" t="s">
        <v>1</v>
      </c>
      <c r="E18" s="109"/>
      <c r="F18" s="109"/>
      <c r="G18" s="109">
        <f ca="1">$BE4</f>
        <v>6</v>
      </c>
      <c r="H18" s="109"/>
      <c r="I18" s="109">
        <f ca="1">$BF4</f>
        <v>3</v>
      </c>
      <c r="J18" s="23"/>
      <c r="K18" s="26"/>
      <c r="L18" s="30"/>
      <c r="M18" s="30"/>
      <c r="N18" s="110" t="s">
        <v>1</v>
      </c>
      <c r="O18" s="109"/>
      <c r="P18" s="109"/>
      <c r="Q18" s="109">
        <f ca="1">$BE5</f>
        <v>2</v>
      </c>
      <c r="R18" s="109"/>
      <c r="S18" s="109">
        <f ca="1">$BF5</f>
        <v>2</v>
      </c>
      <c r="T18" s="23"/>
      <c r="U18" s="26"/>
      <c r="V18" s="30"/>
      <c r="W18" s="30"/>
      <c r="X18" s="110" t="s">
        <v>1</v>
      </c>
      <c r="Y18" s="109"/>
      <c r="Z18" s="109"/>
      <c r="AA18" s="109">
        <f ca="1">$BE6</f>
        <v>4</v>
      </c>
      <c r="AB18" s="109"/>
      <c r="AC18" s="109">
        <f ca="1">$BF6</f>
        <v>8</v>
      </c>
      <c r="AD18" s="23"/>
      <c r="CR18" s="10"/>
      <c r="CS18" s="11"/>
      <c r="CT18" s="5"/>
      <c r="CU18" s="5"/>
      <c r="CV18" s="1"/>
      <c r="CW18" s="1"/>
      <c r="CX18" s="5"/>
      <c r="CY18" s="10">
        <f t="shared" ca="1" si="29"/>
        <v>0.85079296812942884</v>
      </c>
      <c r="CZ18" s="11">
        <f t="shared" ca="1" si="34"/>
        <v>24</v>
      </c>
      <c r="DA18" s="5"/>
      <c r="DB18" s="5">
        <v>18</v>
      </c>
      <c r="DC18" s="1">
        <v>2</v>
      </c>
      <c r="DD18" s="1">
        <v>9</v>
      </c>
      <c r="DF18" s="10">
        <f t="shared" ca="1" si="30"/>
        <v>0.38487025278848552</v>
      </c>
      <c r="DG18" s="11">
        <f t="shared" ca="1" si="31"/>
        <v>51</v>
      </c>
      <c r="DH18" s="5"/>
      <c r="DI18" s="5">
        <v>18</v>
      </c>
      <c r="DJ18" s="1">
        <v>2</v>
      </c>
      <c r="DK18" s="1">
        <v>7</v>
      </c>
    </row>
    <row r="19" spans="1:115" ht="45.95" customHeight="1" x14ac:dyDescent="0.25">
      <c r="A19" s="26"/>
      <c r="B19" s="38"/>
      <c r="C19" s="38"/>
      <c r="D19" s="109"/>
      <c r="E19" s="109"/>
      <c r="F19" s="109"/>
      <c r="G19" s="109"/>
      <c r="H19" s="109"/>
      <c r="I19" s="109"/>
      <c r="J19" s="23"/>
      <c r="K19" s="26"/>
      <c r="L19" s="38"/>
      <c r="M19" s="38"/>
      <c r="N19" s="109"/>
      <c r="O19" s="109"/>
      <c r="P19" s="109"/>
      <c r="Q19" s="109"/>
      <c r="R19" s="109"/>
      <c r="S19" s="109"/>
      <c r="T19" s="23"/>
      <c r="U19" s="26"/>
      <c r="V19" s="38"/>
      <c r="W19" s="38"/>
      <c r="X19" s="109"/>
      <c r="Y19" s="109"/>
      <c r="Z19" s="109"/>
      <c r="AA19" s="109"/>
      <c r="AB19" s="109"/>
      <c r="AC19" s="109"/>
      <c r="AD19" s="23"/>
      <c r="AN19" s="80"/>
      <c r="CR19" s="10"/>
      <c r="CS19" s="11"/>
      <c r="CT19" s="5"/>
      <c r="CU19" s="5"/>
      <c r="CV19" s="1"/>
      <c r="CW19" s="5"/>
      <c r="CX19" s="5"/>
      <c r="CY19" s="10">
        <f t="shared" ca="1" si="29"/>
        <v>0.2901645264375462</v>
      </c>
      <c r="CZ19" s="11">
        <f t="shared" ca="1" si="34"/>
        <v>106</v>
      </c>
      <c r="DA19" s="5"/>
      <c r="DB19" s="5">
        <v>19</v>
      </c>
      <c r="DC19" s="1">
        <v>3</v>
      </c>
      <c r="DD19" s="1">
        <v>1</v>
      </c>
      <c r="DF19" s="10">
        <f t="shared" ca="1" si="30"/>
        <v>0.30574927936678642</v>
      </c>
      <c r="DG19" s="11">
        <f t="shared" ca="1" si="31"/>
        <v>59</v>
      </c>
      <c r="DH19" s="5"/>
      <c r="DI19" s="5">
        <v>19</v>
      </c>
      <c r="DJ19" s="1">
        <v>2</v>
      </c>
      <c r="DK19" s="1">
        <v>8</v>
      </c>
    </row>
    <row r="20" spans="1:115" ht="45.95" customHeight="1" x14ac:dyDescent="0.25">
      <c r="A20" s="26"/>
      <c r="B20" s="38"/>
      <c r="C20" s="38"/>
      <c r="D20" s="38"/>
      <c r="E20" s="38"/>
      <c r="F20" s="38"/>
      <c r="G20" s="38"/>
      <c r="H20" s="38"/>
      <c r="I20" s="38"/>
      <c r="J20" s="23"/>
      <c r="K20" s="26"/>
      <c r="L20" s="38"/>
      <c r="M20" s="38"/>
      <c r="N20" s="38"/>
      <c r="O20" s="38"/>
      <c r="P20" s="38"/>
      <c r="Q20" s="38"/>
      <c r="R20" s="38"/>
      <c r="S20" s="38"/>
      <c r="T20" s="23"/>
      <c r="U20" s="26"/>
      <c r="V20" s="38"/>
      <c r="W20" s="38"/>
      <c r="X20" s="38"/>
      <c r="Y20" s="38"/>
      <c r="Z20" s="38"/>
      <c r="AA20" s="38"/>
      <c r="AB20" s="38"/>
      <c r="AC20" s="38"/>
      <c r="AD20" s="23"/>
      <c r="CR20" s="10"/>
      <c r="CS20" s="11"/>
      <c r="CT20" s="5"/>
      <c r="CU20" s="5"/>
      <c r="CV20" s="5"/>
      <c r="CW20" s="5"/>
      <c r="CX20" s="5"/>
      <c r="CY20" s="10">
        <f t="shared" ca="1" si="29"/>
        <v>0.59814734612413623</v>
      </c>
      <c r="CZ20" s="11">
        <f t="shared" ca="1" si="34"/>
        <v>64</v>
      </c>
      <c r="DA20" s="5"/>
      <c r="DB20" s="5">
        <v>20</v>
      </c>
      <c r="DC20" s="1">
        <v>3</v>
      </c>
      <c r="DD20" s="1">
        <v>2</v>
      </c>
      <c r="DF20" s="10">
        <f t="shared" ca="1" si="30"/>
        <v>0.86478229936559703</v>
      </c>
      <c r="DG20" s="11">
        <f t="shared" ca="1" si="31"/>
        <v>12</v>
      </c>
      <c r="DH20" s="5"/>
      <c r="DI20" s="5">
        <v>20</v>
      </c>
      <c r="DJ20" s="1">
        <v>2</v>
      </c>
      <c r="DK20" s="1">
        <v>9</v>
      </c>
    </row>
    <row r="21" spans="1:115" ht="45.95" customHeight="1" x14ac:dyDescent="0.25">
      <c r="A21" s="26"/>
      <c r="B21" s="38"/>
      <c r="C21" s="38"/>
      <c r="D21" s="38"/>
      <c r="E21" s="38"/>
      <c r="F21" s="38"/>
      <c r="G21" s="38"/>
      <c r="H21" s="38"/>
      <c r="I21" s="38"/>
      <c r="J21" s="23"/>
      <c r="K21" s="26"/>
      <c r="L21" s="38"/>
      <c r="M21" s="38"/>
      <c r="N21" s="38"/>
      <c r="O21" s="38"/>
      <c r="P21" s="38"/>
      <c r="Q21" s="38"/>
      <c r="R21" s="38"/>
      <c r="S21" s="38"/>
      <c r="T21" s="23"/>
      <c r="U21" s="26"/>
      <c r="V21" s="38"/>
      <c r="W21" s="38"/>
      <c r="X21" s="38"/>
      <c r="Y21" s="38"/>
      <c r="Z21" s="38"/>
      <c r="AA21" s="38"/>
      <c r="AB21" s="38"/>
      <c r="AC21" s="38"/>
      <c r="AD21" s="23"/>
      <c r="CR21" s="10"/>
      <c r="CS21" s="11"/>
      <c r="CT21" s="5"/>
      <c r="CU21" s="5"/>
      <c r="CV21" s="5"/>
      <c r="CW21" s="5"/>
      <c r="CX21" s="5"/>
      <c r="CY21" s="10">
        <f t="shared" ca="1" si="29"/>
        <v>0.43377621021850188</v>
      </c>
      <c r="CZ21" s="11">
        <f t="shared" ca="1" si="34"/>
        <v>83</v>
      </c>
      <c r="DA21" s="5"/>
      <c r="DB21" s="5">
        <v>21</v>
      </c>
      <c r="DC21" s="1">
        <v>3</v>
      </c>
      <c r="DD21" s="1">
        <v>3</v>
      </c>
      <c r="DF21" s="10">
        <f t="shared" ca="1" si="30"/>
        <v>0.66937753042260728</v>
      </c>
      <c r="DG21" s="11">
        <f t="shared" ca="1" si="31"/>
        <v>35</v>
      </c>
      <c r="DH21" s="5"/>
      <c r="DI21" s="5">
        <v>21</v>
      </c>
      <c r="DJ21" s="1">
        <v>3</v>
      </c>
      <c r="DK21" s="1">
        <v>0</v>
      </c>
    </row>
    <row r="22" spans="1:115" ht="45.95" customHeight="1" x14ac:dyDescent="0.25">
      <c r="A22" s="26"/>
      <c r="B22" s="38"/>
      <c r="C22" s="38"/>
      <c r="D22" s="38"/>
      <c r="E22" s="38"/>
      <c r="F22" s="38"/>
      <c r="G22" s="38"/>
      <c r="H22" s="38"/>
      <c r="I22" s="38"/>
      <c r="J22" s="23"/>
      <c r="K22" s="26"/>
      <c r="L22" s="38"/>
      <c r="M22" s="38"/>
      <c r="N22" s="38"/>
      <c r="O22" s="38"/>
      <c r="P22" s="38"/>
      <c r="Q22" s="38"/>
      <c r="R22" s="38"/>
      <c r="S22" s="38"/>
      <c r="T22" s="23"/>
      <c r="U22" s="26"/>
      <c r="V22" s="38"/>
      <c r="W22" s="38"/>
      <c r="X22" s="38"/>
      <c r="Y22" s="38"/>
      <c r="Z22" s="38"/>
      <c r="AA22" s="38"/>
      <c r="AB22" s="38"/>
      <c r="AC22" s="38"/>
      <c r="AD22" s="23"/>
      <c r="CR22" s="10"/>
      <c r="CS22" s="11"/>
      <c r="CT22" s="5"/>
      <c r="CU22" s="5"/>
      <c r="CV22" s="5"/>
      <c r="CW22" s="5"/>
      <c r="CX22" s="5"/>
      <c r="CY22" s="10">
        <f t="shared" ca="1" si="29"/>
        <v>0.11423026259482394</v>
      </c>
      <c r="CZ22" s="11">
        <f t="shared" ca="1" si="34"/>
        <v>124</v>
      </c>
      <c r="DA22" s="5"/>
      <c r="DB22" s="5">
        <v>22</v>
      </c>
      <c r="DC22" s="1">
        <v>3</v>
      </c>
      <c r="DD22" s="1">
        <v>4</v>
      </c>
      <c r="DF22" s="10">
        <f t="shared" ca="1" si="30"/>
        <v>0.59931494569659716</v>
      </c>
      <c r="DG22" s="11">
        <f t="shared" ca="1" si="31"/>
        <v>38</v>
      </c>
      <c r="DH22" s="5"/>
      <c r="DI22" s="5">
        <v>22</v>
      </c>
      <c r="DJ22" s="1">
        <v>3</v>
      </c>
      <c r="DK22" s="1">
        <v>1</v>
      </c>
    </row>
    <row r="23" spans="1:115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2"/>
      <c r="K23" s="40"/>
      <c r="L23" s="41"/>
      <c r="M23" s="41"/>
      <c r="N23" s="41"/>
      <c r="O23" s="41"/>
      <c r="P23" s="41"/>
      <c r="Q23" s="41"/>
      <c r="R23" s="41"/>
      <c r="S23" s="41"/>
      <c r="T23" s="42"/>
      <c r="U23" s="40"/>
      <c r="V23" s="41"/>
      <c r="W23" s="43"/>
      <c r="X23" s="43"/>
      <c r="Y23" s="43"/>
      <c r="Z23" s="43"/>
      <c r="AA23" s="43"/>
      <c r="AB23" s="43"/>
      <c r="AC23" s="43"/>
      <c r="AD23" s="44"/>
      <c r="CR23" s="10"/>
      <c r="CS23" s="11"/>
      <c r="CT23" s="5"/>
      <c r="CU23" s="5"/>
      <c r="CV23" s="5"/>
      <c r="CW23" s="5"/>
      <c r="CX23" s="5"/>
      <c r="CY23" s="10">
        <f t="shared" ca="1" si="29"/>
        <v>0.23460523940057343</v>
      </c>
      <c r="CZ23" s="11">
        <f t="shared" ca="1" si="34"/>
        <v>112</v>
      </c>
      <c r="DA23" s="5"/>
      <c r="DB23" s="5">
        <v>23</v>
      </c>
      <c r="DC23" s="1">
        <v>3</v>
      </c>
      <c r="DD23" s="1">
        <v>5</v>
      </c>
      <c r="DF23" s="10">
        <f t="shared" ca="1" si="30"/>
        <v>0.93095576601650931</v>
      </c>
      <c r="DG23" s="11">
        <f t="shared" ca="1" si="31"/>
        <v>7</v>
      </c>
      <c r="DH23" s="5"/>
      <c r="DI23" s="5">
        <v>23</v>
      </c>
      <c r="DJ23" s="1">
        <v>3</v>
      </c>
      <c r="DK23" s="1">
        <v>2</v>
      </c>
    </row>
    <row r="24" spans="1:115" ht="15" customHeight="1" thickBot="1" x14ac:dyDescent="0.3">
      <c r="A24" s="14" t="str">
        <f ca="1">$AG7</f>
        <v>D</v>
      </c>
      <c r="B24" s="15"/>
      <c r="C24" s="16"/>
      <c r="D24" s="16"/>
      <c r="E24" s="16"/>
      <c r="F24" s="16"/>
      <c r="G24" s="16"/>
      <c r="H24" s="16"/>
      <c r="I24" s="16"/>
      <c r="J24" s="17"/>
      <c r="K24" s="14" t="str">
        <f ca="1">$AG8</f>
        <v>D</v>
      </c>
      <c r="L24" s="16"/>
      <c r="M24" s="16"/>
      <c r="N24" s="16"/>
      <c r="O24" s="16"/>
      <c r="P24" s="16"/>
      <c r="Q24" s="16"/>
      <c r="R24" s="16"/>
      <c r="S24" s="16"/>
      <c r="T24" s="17"/>
      <c r="U24" s="14" t="str">
        <f ca="1">$AG9</f>
        <v>D</v>
      </c>
      <c r="V24" s="16"/>
      <c r="W24" s="18"/>
      <c r="X24" s="18"/>
      <c r="Y24" s="19"/>
      <c r="Z24" s="19"/>
      <c r="AA24" s="19"/>
      <c r="AB24" s="19"/>
      <c r="AC24" s="19"/>
      <c r="AD24" s="20"/>
      <c r="CR24" s="10"/>
      <c r="CS24" s="11"/>
      <c r="CT24" s="5"/>
      <c r="CU24" s="5"/>
      <c r="CV24" s="5"/>
      <c r="CW24" s="5"/>
      <c r="CX24" s="5"/>
      <c r="CY24" s="10">
        <f t="shared" ca="1" si="29"/>
        <v>0.50610067355648813</v>
      </c>
      <c r="CZ24" s="11">
        <f t="shared" ca="1" si="34"/>
        <v>72</v>
      </c>
      <c r="DA24" s="5"/>
      <c r="DB24" s="5">
        <v>24</v>
      </c>
      <c r="DC24" s="1">
        <v>3</v>
      </c>
      <c r="DD24" s="1">
        <v>6</v>
      </c>
      <c r="DF24" s="10">
        <f t="shared" ca="1" si="30"/>
        <v>0.50639397666974661</v>
      </c>
      <c r="DG24" s="11">
        <f t="shared" ca="1" si="31"/>
        <v>44</v>
      </c>
      <c r="DH24" s="5"/>
      <c r="DI24" s="5">
        <v>24</v>
      </c>
      <c r="DJ24" s="1">
        <v>3</v>
      </c>
      <c r="DK24" s="1">
        <v>3</v>
      </c>
    </row>
    <row r="25" spans="1:115" ht="35.1" customHeight="1" thickBot="1" x14ac:dyDescent="0.3">
      <c r="A25" s="21"/>
      <c r="B25" s="119" t="str">
        <f ca="1">AJ7&amp;AK7&amp;AL7&amp;AM7</f>
        <v>2.04×18＝</v>
      </c>
      <c r="C25" s="120"/>
      <c r="D25" s="120"/>
      <c r="E25" s="120"/>
      <c r="F25" s="120"/>
      <c r="G25" s="117">
        <f ca="1">AN7</f>
        <v>36.72</v>
      </c>
      <c r="H25" s="117"/>
      <c r="I25" s="118"/>
      <c r="J25" s="22"/>
      <c r="K25" s="21"/>
      <c r="L25" s="119" t="str">
        <f ca="1">AJ8&amp;AK8&amp;AL8&amp;AM8</f>
        <v>0.25×22＝</v>
      </c>
      <c r="M25" s="120"/>
      <c r="N25" s="120"/>
      <c r="O25" s="120"/>
      <c r="P25" s="120"/>
      <c r="Q25" s="117">
        <f ca="1">AN8</f>
        <v>5.5</v>
      </c>
      <c r="R25" s="117"/>
      <c r="S25" s="118"/>
      <c r="T25" s="22"/>
      <c r="U25" s="21"/>
      <c r="V25" s="119" t="str">
        <f ca="1">AJ9&amp;AK9&amp;AL9&amp;AM9</f>
        <v>0.65×47＝</v>
      </c>
      <c r="W25" s="120"/>
      <c r="X25" s="120"/>
      <c r="Y25" s="120"/>
      <c r="Z25" s="120"/>
      <c r="AA25" s="117">
        <f ca="1">AN9</f>
        <v>30.55</v>
      </c>
      <c r="AB25" s="117"/>
      <c r="AC25" s="118"/>
      <c r="AD25" s="23"/>
      <c r="CR25" s="10"/>
      <c r="CS25" s="11"/>
      <c r="CT25" s="5"/>
      <c r="CU25" s="5"/>
      <c r="CV25" s="5"/>
      <c r="CW25" s="5"/>
      <c r="CX25" s="5"/>
      <c r="CY25" s="10">
        <f t="shared" ca="1" si="29"/>
        <v>0.91706118247506385</v>
      </c>
      <c r="CZ25" s="11">
        <f t="shared" ca="1" si="34"/>
        <v>14</v>
      </c>
      <c r="DA25" s="5"/>
      <c r="DB25" s="5">
        <v>25</v>
      </c>
      <c r="DC25" s="1">
        <v>3</v>
      </c>
      <c r="DD25" s="1">
        <v>7</v>
      </c>
      <c r="DF25" s="10">
        <f t="shared" ca="1" si="30"/>
        <v>0.4779436219987846</v>
      </c>
      <c r="DG25" s="11">
        <f t="shared" ca="1" si="31"/>
        <v>47</v>
      </c>
      <c r="DH25" s="5"/>
      <c r="DI25" s="5">
        <v>25</v>
      </c>
      <c r="DJ25" s="1">
        <v>3</v>
      </c>
      <c r="DK25" s="1">
        <v>4</v>
      </c>
    </row>
    <row r="26" spans="1:115" ht="15" customHeight="1" x14ac:dyDescent="0.25">
      <c r="A26" s="21"/>
      <c r="B26" s="24"/>
      <c r="C26" s="25"/>
      <c r="D26" s="25"/>
      <c r="E26" s="25"/>
      <c r="F26" s="25"/>
      <c r="G26" s="25"/>
      <c r="H26" s="25"/>
      <c r="I26" s="25"/>
      <c r="J26" s="22"/>
      <c r="K26" s="21"/>
      <c r="L26" s="24"/>
      <c r="M26" s="25"/>
      <c r="N26" s="25"/>
      <c r="O26" s="25"/>
      <c r="P26" s="25"/>
      <c r="Q26" s="25"/>
      <c r="R26" s="25"/>
      <c r="S26" s="25"/>
      <c r="T26" s="22"/>
      <c r="U26" s="21"/>
      <c r="V26" s="24"/>
      <c r="W26" s="25"/>
      <c r="X26" s="25"/>
      <c r="Y26" s="25"/>
      <c r="Z26" s="25"/>
      <c r="AA26" s="25"/>
      <c r="AB26" s="25"/>
      <c r="AC26" s="25"/>
      <c r="AD26" s="23"/>
      <c r="CR26" s="10"/>
      <c r="CS26" s="11"/>
      <c r="CT26" s="5"/>
      <c r="CU26" s="5"/>
      <c r="CV26" s="5"/>
      <c r="CW26" s="5"/>
      <c r="CX26" s="5"/>
      <c r="CY26" s="10">
        <f t="shared" ca="1" si="29"/>
        <v>0.709374389506223</v>
      </c>
      <c r="CZ26" s="11">
        <f t="shared" ca="1" si="34"/>
        <v>46</v>
      </c>
      <c r="DA26" s="5"/>
      <c r="DB26" s="5">
        <v>26</v>
      </c>
      <c r="DC26" s="1">
        <v>3</v>
      </c>
      <c r="DD26" s="1">
        <v>8</v>
      </c>
      <c r="DF26" s="10">
        <f t="shared" ca="1" si="30"/>
        <v>0.12344754119385848</v>
      </c>
      <c r="DG26" s="11">
        <f t="shared" ca="1" si="31"/>
        <v>76</v>
      </c>
      <c r="DH26" s="5"/>
      <c r="DI26" s="5">
        <v>26</v>
      </c>
      <c r="DJ26" s="1">
        <v>3</v>
      </c>
      <c r="DK26" s="1">
        <v>5</v>
      </c>
    </row>
    <row r="27" spans="1:115" ht="45.95" customHeight="1" x14ac:dyDescent="0.25">
      <c r="A27" s="26"/>
      <c r="B27" s="27"/>
      <c r="C27" s="27"/>
      <c r="D27" s="108"/>
      <c r="E27" s="109">
        <f ca="1">$AZ7</f>
        <v>2</v>
      </c>
      <c r="F27" s="109" t="str">
        <f ca="1">IF(AQ7=2,".",)</f>
        <v>.</v>
      </c>
      <c r="G27" s="109">
        <f ca="1">$BA7</f>
        <v>0</v>
      </c>
      <c r="H27" s="109">
        <f ca="1">IF(AQ7=1,".",)</f>
        <v>0</v>
      </c>
      <c r="I27" s="109">
        <f ca="1">$BB7</f>
        <v>4</v>
      </c>
      <c r="J27" s="23"/>
      <c r="K27" s="26"/>
      <c r="L27" s="27"/>
      <c r="M27" s="27"/>
      <c r="N27" s="108"/>
      <c r="O27" s="109">
        <f ca="1">$AZ8</f>
        <v>0</v>
      </c>
      <c r="P27" s="109" t="str">
        <f ca="1">IF(AQ8=2,".",)</f>
        <v>.</v>
      </c>
      <c r="Q27" s="109">
        <f ca="1">$BA8</f>
        <v>2</v>
      </c>
      <c r="R27" s="109">
        <f ca="1">IF(AQ8=1,".",)</f>
        <v>0</v>
      </c>
      <c r="S27" s="109">
        <f ca="1">$BB8</f>
        <v>5</v>
      </c>
      <c r="T27" s="23"/>
      <c r="U27" s="26"/>
      <c r="V27" s="27"/>
      <c r="W27" s="27"/>
      <c r="X27" s="108"/>
      <c r="Y27" s="109">
        <f ca="1">$AZ9</f>
        <v>0</v>
      </c>
      <c r="Z27" s="109" t="str">
        <f ca="1">IF(AQ9=2,".",)</f>
        <v>.</v>
      </c>
      <c r="AA27" s="109">
        <f ca="1">$BA9</f>
        <v>6</v>
      </c>
      <c r="AB27" s="109">
        <f ca="1">IF(AQ9=1,".",)</f>
        <v>0</v>
      </c>
      <c r="AC27" s="109">
        <f ca="1">$BB9</f>
        <v>5</v>
      </c>
      <c r="AD27" s="23"/>
      <c r="CR27" s="10"/>
      <c r="CS27" s="11"/>
      <c r="CT27" s="5"/>
      <c r="CU27" s="5"/>
      <c r="CV27" s="5"/>
      <c r="CW27" s="5"/>
      <c r="CX27" s="5"/>
      <c r="CY27" s="10">
        <f t="shared" ca="1" si="29"/>
        <v>0.36660550130391489</v>
      </c>
      <c r="CZ27" s="11">
        <f t="shared" ca="1" si="34"/>
        <v>91</v>
      </c>
      <c r="DA27" s="5"/>
      <c r="DB27" s="5">
        <v>27</v>
      </c>
      <c r="DC27" s="1">
        <v>3</v>
      </c>
      <c r="DD27" s="1">
        <v>9</v>
      </c>
      <c r="DF27" s="10">
        <f t="shared" ca="1" si="30"/>
        <v>0.30541019966701144</v>
      </c>
      <c r="DG27" s="11">
        <f t="shared" ca="1" si="31"/>
        <v>60</v>
      </c>
      <c r="DH27" s="5"/>
      <c r="DI27" s="5">
        <v>27</v>
      </c>
      <c r="DJ27" s="1">
        <v>3</v>
      </c>
      <c r="DK27" s="1">
        <v>6</v>
      </c>
    </row>
    <row r="28" spans="1:115" ht="45.95" customHeight="1" x14ac:dyDescent="0.25">
      <c r="A28" s="26"/>
      <c r="B28" s="30"/>
      <c r="C28" s="30"/>
      <c r="D28" s="110" t="s">
        <v>1</v>
      </c>
      <c r="E28" s="109"/>
      <c r="F28" s="109"/>
      <c r="G28" s="109">
        <f ca="1">$BE7</f>
        <v>1</v>
      </c>
      <c r="H28" s="109"/>
      <c r="I28" s="109">
        <f ca="1">$BF7</f>
        <v>8</v>
      </c>
      <c r="J28" s="23"/>
      <c r="K28" s="26"/>
      <c r="L28" s="30"/>
      <c r="M28" s="30"/>
      <c r="N28" s="110" t="s">
        <v>1</v>
      </c>
      <c r="O28" s="109"/>
      <c r="P28" s="109"/>
      <c r="Q28" s="109">
        <f ca="1">$BE8</f>
        <v>2</v>
      </c>
      <c r="R28" s="109"/>
      <c r="S28" s="109">
        <f ca="1">$BF8</f>
        <v>2</v>
      </c>
      <c r="T28" s="23"/>
      <c r="U28" s="26"/>
      <c r="V28" s="30"/>
      <c r="W28" s="30"/>
      <c r="X28" s="110" t="s">
        <v>1</v>
      </c>
      <c r="Y28" s="109"/>
      <c r="Z28" s="109"/>
      <c r="AA28" s="109">
        <f ca="1">$BE9</f>
        <v>4</v>
      </c>
      <c r="AB28" s="109"/>
      <c r="AC28" s="109">
        <f ca="1">$BF9</f>
        <v>7</v>
      </c>
      <c r="AD28" s="23"/>
      <c r="CR28" s="10"/>
      <c r="CS28" s="11"/>
      <c r="CT28" s="5"/>
      <c r="CU28" s="5"/>
      <c r="CV28" s="5"/>
      <c r="CW28" s="5"/>
      <c r="CX28" s="5"/>
      <c r="CY28" s="10">
        <f t="shared" ca="1" si="29"/>
        <v>0.98296015979033868</v>
      </c>
      <c r="CZ28" s="11">
        <f t="shared" ca="1" si="34"/>
        <v>3</v>
      </c>
      <c r="DA28" s="5"/>
      <c r="DB28" s="5">
        <v>28</v>
      </c>
      <c r="DC28" s="1">
        <v>4</v>
      </c>
      <c r="DD28" s="1">
        <v>1</v>
      </c>
      <c r="DF28" s="10">
        <f t="shared" ca="1" si="30"/>
        <v>0.94584417122455011</v>
      </c>
      <c r="DG28" s="11">
        <f t="shared" ca="1" si="31"/>
        <v>4</v>
      </c>
      <c r="DH28" s="5"/>
      <c r="DI28" s="5">
        <v>28</v>
      </c>
      <c r="DJ28" s="1">
        <v>3</v>
      </c>
      <c r="DK28" s="1">
        <v>7</v>
      </c>
    </row>
    <row r="29" spans="1:115" ht="45.95" customHeight="1" x14ac:dyDescent="0.25">
      <c r="A29" s="26"/>
      <c r="B29" s="38"/>
      <c r="C29" s="38"/>
      <c r="D29" s="109"/>
      <c r="E29" s="109"/>
      <c r="F29" s="109"/>
      <c r="G29" s="109"/>
      <c r="H29" s="109"/>
      <c r="I29" s="109"/>
      <c r="J29" s="23"/>
      <c r="K29" s="26"/>
      <c r="L29" s="38"/>
      <c r="M29" s="38"/>
      <c r="N29" s="109"/>
      <c r="O29" s="109"/>
      <c r="P29" s="109"/>
      <c r="Q29" s="109"/>
      <c r="R29" s="109"/>
      <c r="S29" s="109"/>
      <c r="T29" s="23"/>
      <c r="U29" s="26"/>
      <c r="V29" s="38"/>
      <c r="W29" s="38"/>
      <c r="X29" s="109"/>
      <c r="Y29" s="109"/>
      <c r="Z29" s="109"/>
      <c r="AA29" s="109"/>
      <c r="AB29" s="109"/>
      <c r="AC29" s="109"/>
      <c r="AD29" s="23"/>
      <c r="CR29" s="10"/>
      <c r="CS29" s="11"/>
      <c r="CT29" s="5"/>
      <c r="CU29" s="5"/>
      <c r="CV29" s="5"/>
      <c r="CW29" s="5"/>
      <c r="CX29" s="5"/>
      <c r="CY29" s="10">
        <f t="shared" ca="1" si="29"/>
        <v>0.50628380615748614</v>
      </c>
      <c r="CZ29" s="11">
        <f t="shared" ca="1" si="34"/>
        <v>71</v>
      </c>
      <c r="DA29" s="5"/>
      <c r="DB29" s="5">
        <v>29</v>
      </c>
      <c r="DC29" s="1">
        <v>4</v>
      </c>
      <c r="DD29" s="1">
        <v>2</v>
      </c>
      <c r="DF29" s="10">
        <f t="shared" ca="1" si="30"/>
        <v>0.62996636196147482</v>
      </c>
      <c r="DG29" s="11">
        <f t="shared" ca="1" si="31"/>
        <v>37</v>
      </c>
      <c r="DH29" s="5"/>
      <c r="DI29" s="5">
        <v>29</v>
      </c>
      <c r="DJ29" s="1">
        <v>3</v>
      </c>
      <c r="DK29" s="1">
        <v>8</v>
      </c>
    </row>
    <row r="30" spans="1:115" ht="45.95" customHeight="1" x14ac:dyDescent="0.25">
      <c r="A30" s="26"/>
      <c r="B30" s="38"/>
      <c r="C30" s="38"/>
      <c r="D30" s="38"/>
      <c r="E30" s="38"/>
      <c r="F30" s="38"/>
      <c r="G30" s="38"/>
      <c r="H30" s="38"/>
      <c r="I30" s="38"/>
      <c r="J30" s="23"/>
      <c r="K30" s="26"/>
      <c r="L30" s="38"/>
      <c r="M30" s="38"/>
      <c r="N30" s="38"/>
      <c r="O30" s="38"/>
      <c r="P30" s="38"/>
      <c r="Q30" s="38"/>
      <c r="R30" s="38"/>
      <c r="S30" s="38"/>
      <c r="T30" s="23"/>
      <c r="U30" s="26"/>
      <c r="V30" s="38"/>
      <c r="W30" s="38"/>
      <c r="X30" s="38"/>
      <c r="Y30" s="38"/>
      <c r="Z30" s="38"/>
      <c r="AA30" s="38"/>
      <c r="AB30" s="38"/>
      <c r="AC30" s="38"/>
      <c r="AD30" s="23"/>
      <c r="CR30" s="10"/>
      <c r="CS30" s="11"/>
      <c r="CT30" s="5"/>
      <c r="CU30" s="5"/>
      <c r="CV30" s="5"/>
      <c r="CW30" s="5"/>
      <c r="CX30" s="5"/>
      <c r="CY30" s="10">
        <f t="shared" ca="1" si="29"/>
        <v>0.71091532949793834</v>
      </c>
      <c r="CZ30" s="11">
        <f t="shared" ca="1" si="34"/>
        <v>45</v>
      </c>
      <c r="DA30" s="5"/>
      <c r="DB30" s="5">
        <v>30</v>
      </c>
      <c r="DC30" s="1">
        <v>4</v>
      </c>
      <c r="DD30" s="1">
        <v>3</v>
      </c>
      <c r="DF30" s="10">
        <f t="shared" ca="1" si="30"/>
        <v>0.27000165144824517</v>
      </c>
      <c r="DG30" s="11">
        <f t="shared" ca="1" si="31"/>
        <v>66</v>
      </c>
      <c r="DH30" s="5"/>
      <c r="DI30" s="5">
        <v>30</v>
      </c>
      <c r="DJ30" s="1">
        <v>3</v>
      </c>
      <c r="DK30" s="1">
        <v>9</v>
      </c>
    </row>
    <row r="31" spans="1:115" ht="45.95" customHeight="1" x14ac:dyDescent="0.25">
      <c r="A31" s="26"/>
      <c r="B31" s="38"/>
      <c r="C31" s="38"/>
      <c r="D31" s="38"/>
      <c r="E31" s="38"/>
      <c r="F31" s="38"/>
      <c r="G31" s="38"/>
      <c r="H31" s="38"/>
      <c r="I31" s="38"/>
      <c r="J31" s="23"/>
      <c r="K31" s="26"/>
      <c r="L31" s="38"/>
      <c r="M31" s="38"/>
      <c r="N31" s="38"/>
      <c r="O31" s="38"/>
      <c r="P31" s="38"/>
      <c r="Q31" s="38"/>
      <c r="R31" s="38"/>
      <c r="S31" s="38"/>
      <c r="T31" s="23"/>
      <c r="U31" s="26"/>
      <c r="V31" s="38"/>
      <c r="W31" s="38"/>
      <c r="X31" s="38"/>
      <c r="Y31" s="38"/>
      <c r="Z31" s="38"/>
      <c r="AA31" s="38"/>
      <c r="AB31" s="38"/>
      <c r="AC31" s="38"/>
      <c r="AD31" s="23"/>
      <c r="CP31" s="5"/>
      <c r="CR31" s="10"/>
      <c r="CS31" s="11"/>
      <c r="CT31" s="5"/>
      <c r="CU31" s="5"/>
      <c r="CV31" s="5"/>
      <c r="CW31" s="5"/>
      <c r="CX31" s="5"/>
      <c r="CY31" s="10">
        <f t="shared" ca="1" si="29"/>
        <v>0.31937915247014148</v>
      </c>
      <c r="CZ31" s="11">
        <f t="shared" ca="1" si="34"/>
        <v>100</v>
      </c>
      <c r="DA31" s="5"/>
      <c r="DB31" s="5">
        <v>31</v>
      </c>
      <c r="DC31" s="1">
        <v>4</v>
      </c>
      <c r="DD31" s="1">
        <v>4</v>
      </c>
      <c r="DF31" s="10">
        <f t="shared" ca="1" si="30"/>
        <v>8.2975685963865176E-2</v>
      </c>
      <c r="DG31" s="11">
        <f t="shared" ca="1" si="31"/>
        <v>82</v>
      </c>
      <c r="DH31" s="5"/>
      <c r="DI31" s="5">
        <v>31</v>
      </c>
      <c r="DJ31" s="1">
        <v>4</v>
      </c>
      <c r="DK31" s="1">
        <v>0</v>
      </c>
    </row>
    <row r="32" spans="1:115" ht="45.95" customHeight="1" x14ac:dyDescent="0.25">
      <c r="A32" s="26"/>
      <c r="B32" s="38"/>
      <c r="C32" s="38"/>
      <c r="D32" s="38"/>
      <c r="E32" s="38"/>
      <c r="F32" s="38"/>
      <c r="G32" s="38"/>
      <c r="H32" s="38"/>
      <c r="I32" s="38"/>
      <c r="J32" s="23"/>
      <c r="K32" s="26"/>
      <c r="L32" s="38"/>
      <c r="M32" s="38"/>
      <c r="N32" s="38"/>
      <c r="O32" s="38"/>
      <c r="P32" s="38"/>
      <c r="Q32" s="38"/>
      <c r="R32" s="38"/>
      <c r="S32" s="38"/>
      <c r="T32" s="23"/>
      <c r="U32" s="26"/>
      <c r="V32" s="38"/>
      <c r="W32" s="38"/>
      <c r="X32" s="38"/>
      <c r="Y32" s="38"/>
      <c r="Z32" s="38"/>
      <c r="AA32" s="38"/>
      <c r="AB32" s="38"/>
      <c r="AC32" s="38"/>
      <c r="AD32" s="23"/>
      <c r="CP32" s="5"/>
      <c r="CR32" s="10"/>
      <c r="CS32" s="11"/>
      <c r="CT32" s="5"/>
      <c r="CU32" s="5"/>
      <c r="CV32" s="5"/>
      <c r="CW32" s="5"/>
      <c r="CX32" s="5"/>
      <c r="CY32" s="10">
        <f t="shared" ca="1" si="29"/>
        <v>6.0649855905663408E-2</v>
      </c>
      <c r="CZ32" s="11">
        <f t="shared" ca="1" si="34"/>
        <v>129</v>
      </c>
      <c r="DA32" s="5"/>
      <c r="DB32" s="5">
        <v>32</v>
      </c>
      <c r="DC32" s="1">
        <v>4</v>
      </c>
      <c r="DD32" s="1">
        <v>5</v>
      </c>
      <c r="DF32" s="10">
        <f t="shared" ca="1" si="30"/>
        <v>0.7375276592893204</v>
      </c>
      <c r="DG32" s="11">
        <f t="shared" ca="1" si="31"/>
        <v>25</v>
      </c>
      <c r="DH32" s="5"/>
      <c r="DI32" s="5">
        <v>32</v>
      </c>
      <c r="DJ32" s="1">
        <v>4</v>
      </c>
      <c r="DK32" s="1">
        <v>1</v>
      </c>
    </row>
    <row r="33" spans="1:115" ht="15" customHeight="1" thickBot="1" x14ac:dyDescent="0.3">
      <c r="A33" s="45"/>
      <c r="B33" s="43"/>
      <c r="C33" s="43"/>
      <c r="D33" s="43"/>
      <c r="E33" s="43"/>
      <c r="F33" s="43"/>
      <c r="G33" s="43"/>
      <c r="H33" s="43"/>
      <c r="I33" s="43"/>
      <c r="J33" s="44"/>
      <c r="K33" s="45"/>
      <c r="L33" s="43"/>
      <c r="M33" s="43"/>
      <c r="N33" s="43"/>
      <c r="O33" s="43"/>
      <c r="P33" s="43"/>
      <c r="Q33" s="43"/>
      <c r="R33" s="43"/>
      <c r="S33" s="43"/>
      <c r="T33" s="44"/>
      <c r="U33" s="45"/>
      <c r="V33" s="43"/>
      <c r="W33" s="43"/>
      <c r="X33" s="43"/>
      <c r="Y33" s="43"/>
      <c r="Z33" s="43"/>
      <c r="AA33" s="43"/>
      <c r="AB33" s="43"/>
      <c r="AC33" s="43"/>
      <c r="AD33" s="44"/>
      <c r="BH33" s="5" t="s">
        <v>14</v>
      </c>
      <c r="BO33" s="5" t="s">
        <v>13</v>
      </c>
      <c r="BV33" s="5" t="s">
        <v>12</v>
      </c>
      <c r="CC33" s="5" t="s">
        <v>19</v>
      </c>
      <c r="CJ33" s="5" t="s">
        <v>39</v>
      </c>
      <c r="CN33" s="5"/>
      <c r="CP33" s="5"/>
      <c r="CR33" s="10"/>
      <c r="CS33" s="11"/>
      <c r="CT33" s="5"/>
      <c r="CU33" s="5"/>
      <c r="CV33" s="5"/>
      <c r="CW33" s="5"/>
      <c r="CX33" s="5"/>
      <c r="CY33" s="10">
        <f t="shared" ref="CY33:CY64" ca="1" si="37">RAND()</f>
        <v>0.16244319646713035</v>
      </c>
      <c r="CZ33" s="11">
        <f t="shared" ca="1" si="34"/>
        <v>120</v>
      </c>
      <c r="DA33" s="5"/>
      <c r="DB33" s="5">
        <v>33</v>
      </c>
      <c r="DC33" s="1">
        <v>4</v>
      </c>
      <c r="DD33" s="1">
        <v>6</v>
      </c>
      <c r="DF33" s="10">
        <f t="shared" ref="DF33:DF64" ca="1" si="38">RAND()</f>
        <v>0.51006428383268276</v>
      </c>
      <c r="DG33" s="11">
        <f t="shared" ref="DG33:DG64" ca="1" si="39">RANK(DF33,$DF$1:$DF$100,)</f>
        <v>42</v>
      </c>
      <c r="DH33" s="5"/>
      <c r="DI33" s="5">
        <v>33</v>
      </c>
      <c r="DJ33" s="1">
        <v>4</v>
      </c>
      <c r="DK33" s="1">
        <v>2</v>
      </c>
    </row>
    <row r="34" spans="1:115" ht="48" customHeight="1" thickBot="1" x14ac:dyDescent="0.3">
      <c r="A34" s="111" t="str">
        <f>A1</f>
        <v>小数×整数 小数第二位×整数 オールミックス 式のみ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22">
        <f>AB1</f>
        <v>1</v>
      </c>
      <c r="AC34" s="122"/>
      <c r="AD34" s="122"/>
      <c r="AG34" s="3" t="str">
        <f t="shared" ref="AG34:AG42" ca="1" si="40">AG1</f>
        <v>D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4"/>
      <c r="AS34" s="5" t="str">
        <f t="shared" ref="AS34:AX42" si="41">AS1</f>
        <v>①</v>
      </c>
      <c r="AT34" s="6">
        <f t="shared" ca="1" si="41"/>
        <v>605</v>
      </c>
      <c r="AU34" s="6" t="str">
        <f t="shared" si="41"/>
        <v>×</v>
      </c>
      <c r="AV34" s="6">
        <f t="shared" ca="1" si="41"/>
        <v>89</v>
      </c>
      <c r="AW34" s="6" t="str">
        <f t="shared" si="41"/>
        <v>＝</v>
      </c>
      <c r="AX34" s="46">
        <f t="shared" ca="1" si="41"/>
        <v>53845</v>
      </c>
      <c r="AY34" s="5"/>
      <c r="AZ34" s="6">
        <f t="shared" ref="AZ34:BB42" ca="1" si="42">AZ1</f>
        <v>6</v>
      </c>
      <c r="BA34" s="6">
        <f t="shared" ca="1" si="42"/>
        <v>0</v>
      </c>
      <c r="BB34" s="6">
        <f t="shared" ca="1" si="42"/>
        <v>5</v>
      </c>
      <c r="BC34" s="5"/>
      <c r="BD34" s="6">
        <f t="shared" ref="BD34:BF42" ca="1" si="43">BD1</f>
        <v>0</v>
      </c>
      <c r="BE34" s="6">
        <f t="shared" ca="1" si="43"/>
        <v>8</v>
      </c>
      <c r="BF34" s="6">
        <f t="shared" ca="1" si="43"/>
        <v>9</v>
      </c>
      <c r="BH34" s="47"/>
      <c r="BI34" s="48"/>
      <c r="BJ34" s="49">
        <f t="shared" ref="BJ34:BJ42" ca="1" si="44">MOD(ROUNDDOWN(($AT34*$BF34)/1000,0),10)</f>
        <v>5</v>
      </c>
      <c r="BK34" s="49">
        <f t="shared" ref="BK34:BK42" ca="1" si="45">MOD(ROUNDDOWN(($AT34*$BF34)/100,0),10)</f>
        <v>4</v>
      </c>
      <c r="BL34" s="49">
        <f t="shared" ref="BL34:BL42" ca="1" si="46">MOD(ROUNDDOWN(($AT34*$BF34)/10,0),10)</f>
        <v>4</v>
      </c>
      <c r="BM34" s="50">
        <f t="shared" ref="BM34:BM42" ca="1" si="47">MOD(ROUNDDOWN(($AT34*$BF34)/1,0),10)</f>
        <v>5</v>
      </c>
      <c r="BO34" s="47"/>
      <c r="BP34" s="49">
        <f t="shared" ref="BP34:BP42" ca="1" si="48">MOD(ROUNDDOWN(($AT34*$BE34)/1000,0),10)</f>
        <v>4</v>
      </c>
      <c r="BQ34" s="49">
        <f t="shared" ref="BQ34:BQ42" ca="1" si="49">MOD(ROUNDDOWN(($AT34*$BE34)/100,0),10)</f>
        <v>8</v>
      </c>
      <c r="BR34" s="49">
        <f t="shared" ref="BR34:BR42" ca="1" si="50">MOD(ROUNDDOWN(($AT34*$BE34)/10,0),10)</f>
        <v>4</v>
      </c>
      <c r="BS34" s="49">
        <f t="shared" ref="BS34:BS42" ca="1" si="51">MOD(ROUNDDOWN(($AT34*$BE34)/1,0),10)</f>
        <v>0</v>
      </c>
      <c r="BT34" s="51"/>
      <c r="BV34" s="52">
        <f t="shared" ref="BV34:BV42" ca="1" si="52">MOD(ROUNDDOWN(($AT34*$BD34)/1000,0),10)</f>
        <v>0</v>
      </c>
      <c r="BW34" s="49">
        <f t="shared" ref="BW34:BW42" ca="1" si="53">MOD(ROUNDDOWN(($AT34*$BD34)/100,0),10)</f>
        <v>0</v>
      </c>
      <c r="BX34" s="49">
        <f t="shared" ref="BX34:BX42" ca="1" si="54">MOD(ROUNDDOWN(($AT34*$BD34)/10,0),10)</f>
        <v>0</v>
      </c>
      <c r="BY34" s="49">
        <f t="shared" ref="BY34:BY42" ca="1" si="55">MOD(ROUNDDOWN(($AT34*$BD34)/1,0),10)</f>
        <v>0</v>
      </c>
      <c r="BZ34" s="53"/>
      <c r="CA34" s="51"/>
      <c r="CC34" s="6">
        <f t="shared" ref="CC34:CC42" ca="1" si="56">BH1</f>
        <v>0</v>
      </c>
      <c r="CD34" s="6">
        <f t="shared" ref="CD34:CD42" ca="1" si="57">BI1</f>
        <v>5</v>
      </c>
      <c r="CE34" s="6">
        <f t="shared" ref="CE34:CE42" ca="1" si="58">BJ1</f>
        <v>3</v>
      </c>
      <c r="CF34" s="6">
        <f t="shared" ref="CF34:CF42" ca="1" si="59">BK1</f>
        <v>8</v>
      </c>
      <c r="CG34" s="6">
        <f t="shared" ref="CG34:CG42" ca="1" si="60">BL1</f>
        <v>4</v>
      </c>
      <c r="CH34" s="6">
        <f t="shared" ref="CH34:CH42" ca="1" si="61">BM1</f>
        <v>5</v>
      </c>
      <c r="CJ34" s="52"/>
      <c r="CK34" s="49"/>
      <c r="CL34" s="49"/>
      <c r="CM34" s="53"/>
      <c r="CN34" s="49"/>
      <c r="CO34" s="50"/>
      <c r="CP34" s="5"/>
      <c r="CR34" s="10"/>
      <c r="CS34" s="11"/>
      <c r="CT34" s="5"/>
      <c r="CU34" s="5"/>
      <c r="CV34" s="5"/>
      <c r="CW34" s="5"/>
      <c r="CX34" s="5"/>
      <c r="CY34" s="10">
        <f t="shared" ca="1" si="37"/>
        <v>0.86540036833811673</v>
      </c>
      <c r="CZ34" s="11">
        <f t="shared" ca="1" si="34"/>
        <v>21</v>
      </c>
      <c r="DA34" s="5"/>
      <c r="DB34" s="5">
        <v>34</v>
      </c>
      <c r="DC34" s="1">
        <v>4</v>
      </c>
      <c r="DD34" s="1">
        <v>7</v>
      </c>
      <c r="DF34" s="10">
        <f t="shared" ca="1" si="38"/>
        <v>0.72809199066670949</v>
      </c>
      <c r="DG34" s="11">
        <f t="shared" ca="1" si="39"/>
        <v>27</v>
      </c>
      <c r="DH34" s="5"/>
      <c r="DI34" s="5">
        <v>34</v>
      </c>
      <c r="DJ34" s="1">
        <v>4</v>
      </c>
      <c r="DK34" s="1">
        <v>3</v>
      </c>
    </row>
    <row r="35" spans="1:115" ht="50.1" customHeight="1" thickBot="1" x14ac:dyDescent="0.3">
      <c r="B35" s="113" t="str">
        <f>B2</f>
        <v>　　月　　日</v>
      </c>
      <c r="C35" s="114"/>
      <c r="D35" s="114"/>
      <c r="E35" s="114"/>
      <c r="F35" s="114"/>
      <c r="G35" s="114"/>
      <c r="H35" s="114"/>
      <c r="I35" s="115"/>
      <c r="J35" s="113" t="str">
        <f>J2</f>
        <v>名前</v>
      </c>
      <c r="K35" s="114"/>
      <c r="L35" s="114"/>
      <c r="M35" s="121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  <c r="AG35" s="3" t="str">
        <f t="shared" ca="1" si="40"/>
        <v>D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S35" s="5" t="str">
        <f t="shared" si="41"/>
        <v>②</v>
      </c>
      <c r="AT35" s="6">
        <f t="shared" ca="1" si="41"/>
        <v>749</v>
      </c>
      <c r="AU35" s="6" t="str">
        <f t="shared" si="41"/>
        <v>×</v>
      </c>
      <c r="AV35" s="6">
        <f t="shared" ca="1" si="41"/>
        <v>46</v>
      </c>
      <c r="AW35" s="6" t="str">
        <f t="shared" si="41"/>
        <v>＝</v>
      </c>
      <c r="AX35" s="46">
        <f t="shared" ca="1" si="41"/>
        <v>34454</v>
      </c>
      <c r="AY35" s="5"/>
      <c r="AZ35" s="6">
        <f t="shared" ca="1" si="42"/>
        <v>7</v>
      </c>
      <c r="BA35" s="6">
        <f t="shared" ca="1" si="42"/>
        <v>4</v>
      </c>
      <c r="BB35" s="6">
        <f t="shared" ca="1" si="42"/>
        <v>9</v>
      </c>
      <c r="BC35" s="5"/>
      <c r="BD35" s="6">
        <f t="shared" ca="1" si="43"/>
        <v>0</v>
      </c>
      <c r="BE35" s="6">
        <f t="shared" ca="1" si="43"/>
        <v>4</v>
      </c>
      <c r="BF35" s="6">
        <f t="shared" ca="1" si="43"/>
        <v>6</v>
      </c>
      <c r="BH35" s="54"/>
      <c r="BI35" s="55"/>
      <c r="BJ35" s="6">
        <f t="shared" ca="1" si="44"/>
        <v>4</v>
      </c>
      <c r="BK35" s="6">
        <f t="shared" ca="1" si="45"/>
        <v>4</v>
      </c>
      <c r="BL35" s="6">
        <f t="shared" ca="1" si="46"/>
        <v>9</v>
      </c>
      <c r="BM35" s="56">
        <f t="shared" ca="1" si="47"/>
        <v>4</v>
      </c>
      <c r="BO35" s="57"/>
      <c r="BP35" s="6">
        <f t="shared" ca="1" si="48"/>
        <v>2</v>
      </c>
      <c r="BQ35" s="6">
        <f t="shared" ca="1" si="49"/>
        <v>9</v>
      </c>
      <c r="BR35" s="6">
        <f t="shared" ca="1" si="50"/>
        <v>9</v>
      </c>
      <c r="BS35" s="6">
        <f t="shared" ca="1" si="51"/>
        <v>6</v>
      </c>
      <c r="BT35" s="58"/>
      <c r="BV35" s="57">
        <f t="shared" ca="1" si="52"/>
        <v>0</v>
      </c>
      <c r="BW35" s="6">
        <f t="shared" ca="1" si="53"/>
        <v>0</v>
      </c>
      <c r="BX35" s="6">
        <f t="shared" ca="1" si="54"/>
        <v>0</v>
      </c>
      <c r="BY35" s="6">
        <f t="shared" ca="1" si="55"/>
        <v>0</v>
      </c>
      <c r="BZ35" s="59"/>
      <c r="CA35" s="58"/>
      <c r="CC35" s="6">
        <f t="shared" ca="1" si="56"/>
        <v>0</v>
      </c>
      <c r="CD35" s="6">
        <f t="shared" ca="1" si="57"/>
        <v>3</v>
      </c>
      <c r="CE35" s="6">
        <f t="shared" ca="1" si="58"/>
        <v>4</v>
      </c>
      <c r="CF35" s="6">
        <f t="shared" ca="1" si="59"/>
        <v>4</v>
      </c>
      <c r="CG35" s="6">
        <f t="shared" ca="1" si="60"/>
        <v>5</v>
      </c>
      <c r="CH35" s="6">
        <f t="shared" ca="1" si="61"/>
        <v>4</v>
      </c>
      <c r="CJ35" s="57"/>
      <c r="CK35" s="6"/>
      <c r="CL35" s="6"/>
      <c r="CM35" s="59"/>
      <c r="CN35" s="6"/>
      <c r="CO35" s="56"/>
      <c r="CP35" s="5"/>
      <c r="CR35" s="10"/>
      <c r="CS35" s="11"/>
      <c r="CT35" s="5"/>
      <c r="CU35" s="5"/>
      <c r="CV35" s="5"/>
      <c r="CW35" s="5"/>
      <c r="CX35" s="5"/>
      <c r="CY35" s="10">
        <f t="shared" ca="1" si="37"/>
        <v>0.84576242632289056</v>
      </c>
      <c r="CZ35" s="11">
        <f t="shared" ca="1" si="34"/>
        <v>25</v>
      </c>
      <c r="DA35" s="5"/>
      <c r="DB35" s="5">
        <v>35</v>
      </c>
      <c r="DC35" s="1">
        <v>4</v>
      </c>
      <c r="DD35" s="1">
        <v>8</v>
      </c>
      <c r="DF35" s="10">
        <f t="shared" ca="1" si="38"/>
        <v>0.71033654876264873</v>
      </c>
      <c r="DG35" s="11">
        <f t="shared" ca="1" si="39"/>
        <v>30</v>
      </c>
      <c r="DH35" s="5"/>
      <c r="DI35" s="5">
        <v>35</v>
      </c>
      <c r="DJ35" s="1">
        <v>4</v>
      </c>
      <c r="DK35" s="1">
        <v>4</v>
      </c>
    </row>
    <row r="36" spans="1:115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AG36" s="3" t="str">
        <f t="shared" ca="1" si="40"/>
        <v>D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S36" s="5" t="str">
        <f t="shared" si="41"/>
        <v>③</v>
      </c>
      <c r="AT36" s="6">
        <f t="shared" ca="1" si="41"/>
        <v>824</v>
      </c>
      <c r="AU36" s="6" t="str">
        <f t="shared" si="41"/>
        <v>×</v>
      </c>
      <c r="AV36" s="6">
        <f t="shared" ca="1" si="41"/>
        <v>92</v>
      </c>
      <c r="AW36" s="6" t="str">
        <f t="shared" si="41"/>
        <v>＝</v>
      </c>
      <c r="AX36" s="46">
        <f t="shared" ca="1" si="41"/>
        <v>75808</v>
      </c>
      <c r="AY36" s="5"/>
      <c r="AZ36" s="6">
        <f t="shared" ca="1" si="42"/>
        <v>8</v>
      </c>
      <c r="BA36" s="6">
        <f t="shared" ca="1" si="42"/>
        <v>2</v>
      </c>
      <c r="BB36" s="6">
        <f t="shared" ca="1" si="42"/>
        <v>4</v>
      </c>
      <c r="BC36" s="5"/>
      <c r="BD36" s="6">
        <f t="shared" ca="1" si="43"/>
        <v>0</v>
      </c>
      <c r="BE36" s="6">
        <f t="shared" ca="1" si="43"/>
        <v>9</v>
      </c>
      <c r="BF36" s="6">
        <f t="shared" ca="1" si="43"/>
        <v>2</v>
      </c>
      <c r="BH36" s="54"/>
      <c r="BI36" s="55"/>
      <c r="BJ36" s="6">
        <f t="shared" ca="1" si="44"/>
        <v>1</v>
      </c>
      <c r="BK36" s="6">
        <f t="shared" ca="1" si="45"/>
        <v>6</v>
      </c>
      <c r="BL36" s="6">
        <f t="shared" ca="1" si="46"/>
        <v>4</v>
      </c>
      <c r="BM36" s="56">
        <f t="shared" ca="1" si="47"/>
        <v>8</v>
      </c>
      <c r="BO36" s="57"/>
      <c r="BP36" s="6">
        <f t="shared" ca="1" si="48"/>
        <v>7</v>
      </c>
      <c r="BQ36" s="6">
        <f t="shared" ca="1" si="49"/>
        <v>4</v>
      </c>
      <c r="BR36" s="6">
        <f t="shared" ca="1" si="50"/>
        <v>1</v>
      </c>
      <c r="BS36" s="6">
        <f t="shared" ca="1" si="51"/>
        <v>6</v>
      </c>
      <c r="BT36" s="58"/>
      <c r="BV36" s="57">
        <f t="shared" ca="1" si="52"/>
        <v>0</v>
      </c>
      <c r="BW36" s="6">
        <f t="shared" ca="1" si="53"/>
        <v>0</v>
      </c>
      <c r="BX36" s="6">
        <f t="shared" ca="1" si="54"/>
        <v>0</v>
      </c>
      <c r="BY36" s="6">
        <f t="shared" ca="1" si="55"/>
        <v>0</v>
      </c>
      <c r="BZ36" s="59"/>
      <c r="CA36" s="58"/>
      <c r="CC36" s="6">
        <f t="shared" ca="1" si="56"/>
        <v>0</v>
      </c>
      <c r="CD36" s="6">
        <f t="shared" ca="1" si="57"/>
        <v>7</v>
      </c>
      <c r="CE36" s="6">
        <f t="shared" ca="1" si="58"/>
        <v>5</v>
      </c>
      <c r="CF36" s="6">
        <f t="shared" ca="1" si="59"/>
        <v>8</v>
      </c>
      <c r="CG36" s="6">
        <f t="shared" ca="1" si="60"/>
        <v>0</v>
      </c>
      <c r="CH36" s="6">
        <f t="shared" ca="1" si="61"/>
        <v>8</v>
      </c>
      <c r="CJ36" s="57"/>
      <c r="CK36" s="6"/>
      <c r="CL36" s="6"/>
      <c r="CM36" s="59"/>
      <c r="CN36" s="6"/>
      <c r="CO36" s="56"/>
      <c r="CP36" s="5"/>
      <c r="CR36" s="10"/>
      <c r="CS36" s="11"/>
      <c r="CT36" s="5"/>
      <c r="CU36" s="5"/>
      <c r="CV36" s="5"/>
      <c r="CW36" s="5"/>
      <c r="CX36" s="5"/>
      <c r="CY36" s="10">
        <f t="shared" ca="1" si="37"/>
        <v>0.82806834102201299</v>
      </c>
      <c r="CZ36" s="11">
        <f t="shared" ca="1" si="34"/>
        <v>27</v>
      </c>
      <c r="DA36" s="5"/>
      <c r="DB36" s="5">
        <v>36</v>
      </c>
      <c r="DC36" s="1">
        <v>4</v>
      </c>
      <c r="DD36" s="1">
        <v>9</v>
      </c>
      <c r="DF36" s="10">
        <f t="shared" ca="1" si="38"/>
        <v>0.10843268889185531</v>
      </c>
      <c r="DG36" s="11">
        <f t="shared" ca="1" si="39"/>
        <v>78</v>
      </c>
      <c r="DH36" s="5"/>
      <c r="DI36" s="5">
        <v>36</v>
      </c>
      <c r="DJ36" s="1">
        <v>4</v>
      </c>
      <c r="DK36" s="1">
        <v>5</v>
      </c>
    </row>
    <row r="37" spans="1:115" ht="15" customHeight="1" thickBot="1" x14ac:dyDescent="0.3">
      <c r="A37" s="14" t="str">
        <f ca="1">$AG1</f>
        <v>D</v>
      </c>
      <c r="B37" s="16"/>
      <c r="C37" s="16"/>
      <c r="D37" s="16"/>
      <c r="E37" s="16"/>
      <c r="F37" s="16"/>
      <c r="G37" s="16"/>
      <c r="H37" s="16"/>
      <c r="I37" s="16"/>
      <c r="J37" s="17"/>
      <c r="K37" s="14" t="str">
        <f ca="1">$AG2</f>
        <v>D</v>
      </c>
      <c r="L37" s="16"/>
      <c r="M37" s="16"/>
      <c r="N37" s="16"/>
      <c r="O37" s="16"/>
      <c r="P37" s="16"/>
      <c r="Q37" s="16"/>
      <c r="R37" s="16"/>
      <c r="S37" s="16"/>
      <c r="T37" s="17"/>
      <c r="U37" s="14" t="str">
        <f ca="1">$AG3</f>
        <v>D</v>
      </c>
      <c r="V37" s="18"/>
      <c r="W37" s="18"/>
      <c r="X37" s="18"/>
      <c r="Y37" s="19"/>
      <c r="Z37" s="19"/>
      <c r="AA37" s="19"/>
      <c r="AB37" s="19"/>
      <c r="AC37" s="19"/>
      <c r="AD37" s="20"/>
      <c r="AG37" s="3" t="str">
        <f t="shared" ca="1" si="40"/>
        <v>D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S37" s="5" t="str">
        <f t="shared" si="41"/>
        <v>④</v>
      </c>
      <c r="AT37" s="6">
        <f t="shared" ca="1" si="41"/>
        <v>16</v>
      </c>
      <c r="AU37" s="6" t="str">
        <f t="shared" si="41"/>
        <v>×</v>
      </c>
      <c r="AV37" s="6">
        <f t="shared" ca="1" si="41"/>
        <v>63</v>
      </c>
      <c r="AW37" s="6" t="str">
        <f t="shared" si="41"/>
        <v>＝</v>
      </c>
      <c r="AX37" s="46">
        <f t="shared" ca="1" si="41"/>
        <v>1008</v>
      </c>
      <c r="AY37" s="5"/>
      <c r="AZ37" s="6">
        <f t="shared" ca="1" si="42"/>
        <v>0</v>
      </c>
      <c r="BA37" s="6">
        <f t="shared" ca="1" si="42"/>
        <v>1</v>
      </c>
      <c r="BB37" s="6">
        <f t="shared" ca="1" si="42"/>
        <v>6</v>
      </c>
      <c r="BC37" s="5"/>
      <c r="BD37" s="6">
        <f t="shared" ca="1" si="43"/>
        <v>0</v>
      </c>
      <c r="BE37" s="6">
        <f t="shared" ca="1" si="43"/>
        <v>6</v>
      </c>
      <c r="BF37" s="6">
        <f t="shared" ca="1" si="43"/>
        <v>3</v>
      </c>
      <c r="BH37" s="54"/>
      <c r="BI37" s="55"/>
      <c r="BJ37" s="6">
        <f t="shared" ca="1" si="44"/>
        <v>0</v>
      </c>
      <c r="BK37" s="6">
        <f t="shared" ca="1" si="45"/>
        <v>0</v>
      </c>
      <c r="BL37" s="6">
        <f t="shared" ca="1" si="46"/>
        <v>4</v>
      </c>
      <c r="BM37" s="56">
        <f t="shared" ca="1" si="47"/>
        <v>8</v>
      </c>
      <c r="BO37" s="57"/>
      <c r="BP37" s="6">
        <f t="shared" ca="1" si="48"/>
        <v>0</v>
      </c>
      <c r="BQ37" s="6">
        <f t="shared" ca="1" si="49"/>
        <v>0</v>
      </c>
      <c r="BR37" s="6">
        <f t="shared" ca="1" si="50"/>
        <v>9</v>
      </c>
      <c r="BS37" s="6">
        <f t="shared" ca="1" si="51"/>
        <v>6</v>
      </c>
      <c r="BT37" s="58"/>
      <c r="BV37" s="57">
        <f t="shared" ca="1" si="52"/>
        <v>0</v>
      </c>
      <c r="BW37" s="6">
        <f t="shared" ca="1" si="53"/>
        <v>0</v>
      </c>
      <c r="BX37" s="6">
        <f t="shared" ca="1" si="54"/>
        <v>0</v>
      </c>
      <c r="BY37" s="6">
        <f t="shared" ca="1" si="55"/>
        <v>0</v>
      </c>
      <c r="BZ37" s="59"/>
      <c r="CA37" s="58"/>
      <c r="CC37" s="6">
        <f t="shared" ca="1" si="56"/>
        <v>0</v>
      </c>
      <c r="CD37" s="6">
        <f t="shared" ca="1" si="57"/>
        <v>0</v>
      </c>
      <c r="CE37" s="6">
        <f t="shared" ca="1" si="58"/>
        <v>1</v>
      </c>
      <c r="CF37" s="6">
        <f t="shared" ca="1" si="59"/>
        <v>0</v>
      </c>
      <c r="CG37" s="6">
        <f t="shared" ca="1" si="60"/>
        <v>0</v>
      </c>
      <c r="CH37" s="6">
        <f t="shared" ca="1" si="61"/>
        <v>8</v>
      </c>
      <c r="CJ37" s="57"/>
      <c r="CK37" s="6"/>
      <c r="CL37" s="6"/>
      <c r="CM37" s="59"/>
      <c r="CN37" s="6"/>
      <c r="CO37" s="56"/>
      <c r="CP37" s="5"/>
      <c r="CR37" s="10"/>
      <c r="CS37" s="11"/>
      <c r="CT37" s="5"/>
      <c r="CU37" s="5"/>
      <c r="CV37" s="5"/>
      <c r="CW37" s="5"/>
      <c r="CX37" s="5"/>
      <c r="CY37" s="10">
        <f t="shared" ca="1" si="37"/>
        <v>0.93734091169405243</v>
      </c>
      <c r="CZ37" s="11">
        <f t="shared" ca="1" si="34"/>
        <v>8</v>
      </c>
      <c r="DA37" s="5"/>
      <c r="DB37" s="5">
        <v>37</v>
      </c>
      <c r="DC37" s="1">
        <v>5</v>
      </c>
      <c r="DD37" s="1">
        <v>1</v>
      </c>
      <c r="DF37" s="10">
        <f t="shared" ca="1" si="38"/>
        <v>0.77436537819808748</v>
      </c>
      <c r="DG37" s="11">
        <f t="shared" ca="1" si="39"/>
        <v>20</v>
      </c>
      <c r="DH37" s="5"/>
      <c r="DI37" s="5">
        <v>37</v>
      </c>
      <c r="DJ37" s="1">
        <v>4</v>
      </c>
      <c r="DK37" s="1">
        <v>6</v>
      </c>
    </row>
    <row r="38" spans="1:115" ht="35.1" customHeight="1" thickBot="1" x14ac:dyDescent="0.3">
      <c r="A38" s="21"/>
      <c r="B38" s="119" t="str">
        <f ca="1">B5</f>
        <v>6.05×89＝</v>
      </c>
      <c r="C38" s="120"/>
      <c r="D38" s="120"/>
      <c r="E38" s="120"/>
      <c r="F38" s="120"/>
      <c r="G38" s="123">
        <f ca="1">G5</f>
        <v>538.45000000000005</v>
      </c>
      <c r="H38" s="123"/>
      <c r="I38" s="124"/>
      <c r="J38" s="22"/>
      <c r="K38" s="21"/>
      <c r="L38" s="119" t="str">
        <f ca="1">L5</f>
        <v>7.49×46＝</v>
      </c>
      <c r="M38" s="120"/>
      <c r="N38" s="120"/>
      <c r="O38" s="120"/>
      <c r="P38" s="120"/>
      <c r="Q38" s="123">
        <f ca="1">Q5</f>
        <v>344.54</v>
      </c>
      <c r="R38" s="123"/>
      <c r="S38" s="124"/>
      <c r="T38" s="22"/>
      <c r="U38" s="21"/>
      <c r="V38" s="119" t="str">
        <f ca="1">V5</f>
        <v>8.24×92＝</v>
      </c>
      <c r="W38" s="120"/>
      <c r="X38" s="120"/>
      <c r="Y38" s="120"/>
      <c r="Z38" s="120"/>
      <c r="AA38" s="123">
        <f ca="1">AA5</f>
        <v>758.08</v>
      </c>
      <c r="AB38" s="123"/>
      <c r="AC38" s="124"/>
      <c r="AD38" s="23"/>
      <c r="AG38" s="3" t="str">
        <f t="shared" ca="1" si="40"/>
        <v>D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S38" s="5" t="str">
        <f t="shared" si="41"/>
        <v>⑤</v>
      </c>
      <c r="AT38" s="6">
        <f t="shared" ca="1" si="41"/>
        <v>111</v>
      </c>
      <c r="AU38" s="6" t="str">
        <f t="shared" si="41"/>
        <v>×</v>
      </c>
      <c r="AV38" s="6">
        <f t="shared" ca="1" si="41"/>
        <v>22</v>
      </c>
      <c r="AW38" s="6" t="str">
        <f t="shared" si="41"/>
        <v>＝</v>
      </c>
      <c r="AX38" s="46">
        <f t="shared" ca="1" si="41"/>
        <v>2442</v>
      </c>
      <c r="AY38" s="5"/>
      <c r="AZ38" s="6">
        <f t="shared" ca="1" si="42"/>
        <v>1</v>
      </c>
      <c r="BA38" s="6">
        <f t="shared" ca="1" si="42"/>
        <v>1</v>
      </c>
      <c r="BB38" s="6">
        <f t="shared" ca="1" si="42"/>
        <v>1</v>
      </c>
      <c r="BC38" s="5"/>
      <c r="BD38" s="6">
        <f t="shared" ca="1" si="43"/>
        <v>0</v>
      </c>
      <c r="BE38" s="6">
        <f t="shared" ca="1" si="43"/>
        <v>2</v>
      </c>
      <c r="BF38" s="6">
        <f t="shared" ca="1" si="43"/>
        <v>2</v>
      </c>
      <c r="BH38" s="54"/>
      <c r="BI38" s="55"/>
      <c r="BJ38" s="6">
        <f t="shared" ca="1" si="44"/>
        <v>0</v>
      </c>
      <c r="BK38" s="6">
        <f t="shared" ca="1" si="45"/>
        <v>2</v>
      </c>
      <c r="BL38" s="6">
        <f t="shared" ca="1" si="46"/>
        <v>2</v>
      </c>
      <c r="BM38" s="56">
        <f t="shared" ca="1" si="47"/>
        <v>2</v>
      </c>
      <c r="BO38" s="57"/>
      <c r="BP38" s="6">
        <f t="shared" ca="1" si="48"/>
        <v>0</v>
      </c>
      <c r="BQ38" s="6">
        <f t="shared" ca="1" si="49"/>
        <v>2</v>
      </c>
      <c r="BR38" s="6">
        <f t="shared" ca="1" si="50"/>
        <v>2</v>
      </c>
      <c r="BS38" s="6">
        <f t="shared" ca="1" si="51"/>
        <v>2</v>
      </c>
      <c r="BT38" s="58"/>
      <c r="BV38" s="57">
        <f t="shared" ca="1" si="52"/>
        <v>0</v>
      </c>
      <c r="BW38" s="6">
        <f t="shared" ca="1" si="53"/>
        <v>0</v>
      </c>
      <c r="BX38" s="6">
        <f t="shared" ca="1" si="54"/>
        <v>0</v>
      </c>
      <c r="BY38" s="6">
        <f t="shared" ca="1" si="55"/>
        <v>0</v>
      </c>
      <c r="BZ38" s="59"/>
      <c r="CA38" s="58"/>
      <c r="CC38" s="6">
        <f t="shared" ca="1" si="56"/>
        <v>0</v>
      </c>
      <c r="CD38" s="6">
        <f t="shared" ca="1" si="57"/>
        <v>0</v>
      </c>
      <c r="CE38" s="6">
        <f t="shared" ca="1" si="58"/>
        <v>2</v>
      </c>
      <c r="CF38" s="6">
        <f t="shared" ca="1" si="59"/>
        <v>4</v>
      </c>
      <c r="CG38" s="6">
        <f t="shared" ca="1" si="60"/>
        <v>4</v>
      </c>
      <c r="CH38" s="6">
        <f t="shared" ca="1" si="61"/>
        <v>2</v>
      </c>
      <c r="CJ38" s="57"/>
      <c r="CK38" s="6"/>
      <c r="CL38" s="6"/>
      <c r="CM38" s="59"/>
      <c r="CN38" s="6"/>
      <c r="CO38" s="56"/>
      <c r="CP38" s="5"/>
      <c r="CR38" s="10"/>
      <c r="CS38" s="11"/>
      <c r="CT38" s="5"/>
      <c r="CU38" s="5"/>
      <c r="CV38" s="5"/>
      <c r="CW38" s="5"/>
      <c r="CX38" s="5"/>
      <c r="CY38" s="10">
        <f t="shared" ca="1" si="37"/>
        <v>0.72460107663799445</v>
      </c>
      <c r="CZ38" s="11">
        <f t="shared" ca="1" si="34"/>
        <v>43</v>
      </c>
      <c r="DA38" s="5"/>
      <c r="DB38" s="5">
        <v>38</v>
      </c>
      <c r="DC38" s="1">
        <v>5</v>
      </c>
      <c r="DD38" s="1">
        <v>2</v>
      </c>
      <c r="DF38" s="10">
        <f t="shared" ca="1" si="38"/>
        <v>6.3308392127701785E-2</v>
      </c>
      <c r="DG38" s="11">
        <f t="shared" ca="1" si="39"/>
        <v>85</v>
      </c>
      <c r="DH38" s="5"/>
      <c r="DI38" s="5">
        <v>38</v>
      </c>
      <c r="DJ38" s="1">
        <v>4</v>
      </c>
      <c r="DK38" s="1">
        <v>7</v>
      </c>
    </row>
    <row r="39" spans="1:115" ht="15" customHeight="1" x14ac:dyDescent="0.25">
      <c r="A39" s="21"/>
      <c r="B39" s="25"/>
      <c r="C39" s="25"/>
      <c r="D39" s="25"/>
      <c r="E39" s="25"/>
      <c r="F39" s="25"/>
      <c r="G39" s="25"/>
      <c r="H39" s="25"/>
      <c r="I39" s="25"/>
      <c r="J39" s="22"/>
      <c r="K39" s="21"/>
      <c r="L39" s="25"/>
      <c r="M39" s="25"/>
      <c r="N39" s="25"/>
      <c r="O39" s="25"/>
      <c r="P39" s="25"/>
      <c r="Q39" s="25"/>
      <c r="R39" s="25"/>
      <c r="S39" s="25"/>
      <c r="T39" s="22"/>
      <c r="U39" s="21"/>
      <c r="V39" s="25"/>
      <c r="W39" s="25"/>
      <c r="X39" s="25"/>
      <c r="Y39" s="25"/>
      <c r="Z39" s="25"/>
      <c r="AA39" s="25"/>
      <c r="AB39" s="25"/>
      <c r="AC39" s="25"/>
      <c r="AD39" s="23"/>
      <c r="AG39" s="3" t="str">
        <f t="shared" ca="1" si="40"/>
        <v>D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S39" s="5" t="str">
        <f t="shared" si="41"/>
        <v>⑥</v>
      </c>
      <c r="AT39" s="6">
        <f t="shared" ca="1" si="41"/>
        <v>579</v>
      </c>
      <c r="AU39" s="6" t="str">
        <f t="shared" si="41"/>
        <v>×</v>
      </c>
      <c r="AV39" s="6">
        <f t="shared" ca="1" si="41"/>
        <v>48</v>
      </c>
      <c r="AW39" s="6" t="str">
        <f t="shared" si="41"/>
        <v>＝</v>
      </c>
      <c r="AX39" s="46">
        <f t="shared" ca="1" si="41"/>
        <v>27792</v>
      </c>
      <c r="AY39" s="5"/>
      <c r="AZ39" s="6">
        <f t="shared" ca="1" si="42"/>
        <v>5</v>
      </c>
      <c r="BA39" s="6">
        <f t="shared" ca="1" si="42"/>
        <v>7</v>
      </c>
      <c r="BB39" s="6">
        <f t="shared" ca="1" si="42"/>
        <v>9</v>
      </c>
      <c r="BC39" s="5"/>
      <c r="BD39" s="6">
        <f t="shared" ca="1" si="43"/>
        <v>0</v>
      </c>
      <c r="BE39" s="6">
        <f t="shared" ca="1" si="43"/>
        <v>4</v>
      </c>
      <c r="BF39" s="6">
        <f t="shared" ca="1" si="43"/>
        <v>8</v>
      </c>
      <c r="BH39" s="54"/>
      <c r="BI39" s="55"/>
      <c r="BJ39" s="6">
        <f t="shared" ca="1" si="44"/>
        <v>4</v>
      </c>
      <c r="BK39" s="6">
        <f t="shared" ca="1" si="45"/>
        <v>6</v>
      </c>
      <c r="BL39" s="6">
        <f t="shared" ca="1" si="46"/>
        <v>3</v>
      </c>
      <c r="BM39" s="56">
        <f t="shared" ca="1" si="47"/>
        <v>2</v>
      </c>
      <c r="BO39" s="57"/>
      <c r="BP39" s="6">
        <f t="shared" ca="1" si="48"/>
        <v>2</v>
      </c>
      <c r="BQ39" s="6">
        <f t="shared" ca="1" si="49"/>
        <v>3</v>
      </c>
      <c r="BR39" s="6">
        <f t="shared" ca="1" si="50"/>
        <v>1</v>
      </c>
      <c r="BS39" s="6">
        <f t="shared" ca="1" si="51"/>
        <v>6</v>
      </c>
      <c r="BT39" s="58"/>
      <c r="BV39" s="57">
        <f t="shared" ca="1" si="52"/>
        <v>0</v>
      </c>
      <c r="BW39" s="6">
        <f t="shared" ca="1" si="53"/>
        <v>0</v>
      </c>
      <c r="BX39" s="6">
        <f t="shared" ca="1" si="54"/>
        <v>0</v>
      </c>
      <c r="BY39" s="6">
        <f t="shared" ca="1" si="55"/>
        <v>0</v>
      </c>
      <c r="BZ39" s="59"/>
      <c r="CA39" s="58"/>
      <c r="CC39" s="6">
        <f t="shared" ca="1" si="56"/>
        <v>0</v>
      </c>
      <c r="CD39" s="6">
        <f t="shared" ca="1" si="57"/>
        <v>2</v>
      </c>
      <c r="CE39" s="6">
        <f t="shared" ca="1" si="58"/>
        <v>7</v>
      </c>
      <c r="CF39" s="6">
        <f t="shared" ca="1" si="59"/>
        <v>7</v>
      </c>
      <c r="CG39" s="6">
        <f t="shared" ca="1" si="60"/>
        <v>9</v>
      </c>
      <c r="CH39" s="6">
        <f t="shared" ca="1" si="61"/>
        <v>2</v>
      </c>
      <c r="CJ39" s="57"/>
      <c r="CK39" s="6"/>
      <c r="CL39" s="6"/>
      <c r="CM39" s="59"/>
      <c r="CN39" s="6"/>
      <c r="CO39" s="56"/>
      <c r="CP39" s="5"/>
      <c r="CR39" s="10"/>
      <c r="CS39" s="11"/>
      <c r="CT39" s="5"/>
      <c r="CU39" s="5"/>
      <c r="CV39" s="5"/>
      <c r="CW39" s="5"/>
      <c r="CX39" s="5"/>
      <c r="CY39" s="10">
        <f t="shared" ca="1" si="37"/>
        <v>0.31331734971612557</v>
      </c>
      <c r="CZ39" s="11">
        <f t="shared" ca="1" si="34"/>
        <v>101</v>
      </c>
      <c r="DA39" s="5"/>
      <c r="DB39" s="5">
        <v>39</v>
      </c>
      <c r="DC39" s="1">
        <v>5</v>
      </c>
      <c r="DD39" s="1">
        <v>3</v>
      </c>
      <c r="DF39" s="10">
        <f t="shared" ca="1" si="38"/>
        <v>0.98978302607927149</v>
      </c>
      <c r="DG39" s="11">
        <f t="shared" ca="1" si="39"/>
        <v>1</v>
      </c>
      <c r="DH39" s="5"/>
      <c r="DI39" s="5">
        <v>39</v>
      </c>
      <c r="DJ39" s="1">
        <v>4</v>
      </c>
      <c r="DK39" s="1">
        <v>8</v>
      </c>
    </row>
    <row r="40" spans="1:115" ht="45.95" customHeight="1" x14ac:dyDescent="0.25">
      <c r="A40" s="26"/>
      <c r="B40" s="93"/>
      <c r="C40" s="93"/>
      <c r="D40" s="83"/>
      <c r="E40" s="84">
        <f ca="1">E7</f>
        <v>6</v>
      </c>
      <c r="F40" s="28" t="str">
        <f ca="1">F7</f>
        <v>.</v>
      </c>
      <c r="G40" s="29">
        <f ca="1">G7</f>
        <v>0</v>
      </c>
      <c r="H40" s="28">
        <f ca="1">H7</f>
        <v>0</v>
      </c>
      <c r="I40" s="85">
        <f ca="1">I7</f>
        <v>5</v>
      </c>
      <c r="J40" s="23"/>
      <c r="K40" s="26"/>
      <c r="L40" s="93"/>
      <c r="M40" s="93"/>
      <c r="N40" s="83"/>
      <c r="O40" s="84">
        <f ca="1">O7</f>
        <v>7</v>
      </c>
      <c r="P40" s="28" t="str">
        <f ca="1">P7</f>
        <v>.</v>
      </c>
      <c r="Q40" s="29">
        <f ca="1">Q7</f>
        <v>4</v>
      </c>
      <c r="R40" s="28">
        <f ca="1">R7</f>
        <v>0</v>
      </c>
      <c r="S40" s="85">
        <f ca="1">S7</f>
        <v>9</v>
      </c>
      <c r="T40" s="23"/>
      <c r="U40" s="26"/>
      <c r="V40" s="93"/>
      <c r="W40" s="93"/>
      <c r="X40" s="83"/>
      <c r="Y40" s="84">
        <f ca="1">Y7</f>
        <v>8</v>
      </c>
      <c r="Z40" s="28" t="str">
        <f ca="1">Z7</f>
        <v>.</v>
      </c>
      <c r="AA40" s="29">
        <f ca="1">AA7</f>
        <v>2</v>
      </c>
      <c r="AB40" s="28">
        <f ca="1">AB7</f>
        <v>0</v>
      </c>
      <c r="AC40" s="85">
        <f ca="1">AC7</f>
        <v>4</v>
      </c>
      <c r="AD40" s="23"/>
      <c r="AG40" s="3" t="str">
        <f t="shared" ca="1" si="40"/>
        <v>D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S40" s="5" t="str">
        <f t="shared" si="41"/>
        <v>⑦</v>
      </c>
      <c r="AT40" s="6">
        <f t="shared" ca="1" si="41"/>
        <v>204</v>
      </c>
      <c r="AU40" s="6" t="str">
        <f t="shared" si="41"/>
        <v>×</v>
      </c>
      <c r="AV40" s="6">
        <f t="shared" ca="1" si="41"/>
        <v>18</v>
      </c>
      <c r="AW40" s="6" t="str">
        <f t="shared" si="41"/>
        <v>＝</v>
      </c>
      <c r="AX40" s="46">
        <f t="shared" ca="1" si="41"/>
        <v>3672</v>
      </c>
      <c r="AY40" s="5"/>
      <c r="AZ40" s="6">
        <f t="shared" ca="1" si="42"/>
        <v>2</v>
      </c>
      <c r="BA40" s="6">
        <f t="shared" ca="1" si="42"/>
        <v>0</v>
      </c>
      <c r="BB40" s="6">
        <f t="shared" ca="1" si="42"/>
        <v>4</v>
      </c>
      <c r="BC40" s="5"/>
      <c r="BD40" s="6">
        <f t="shared" ca="1" si="43"/>
        <v>0</v>
      </c>
      <c r="BE40" s="6">
        <f t="shared" ca="1" si="43"/>
        <v>1</v>
      </c>
      <c r="BF40" s="6">
        <f t="shared" ca="1" si="43"/>
        <v>8</v>
      </c>
      <c r="BH40" s="54"/>
      <c r="BI40" s="55"/>
      <c r="BJ40" s="6">
        <f t="shared" ca="1" si="44"/>
        <v>1</v>
      </c>
      <c r="BK40" s="6">
        <f t="shared" ca="1" si="45"/>
        <v>6</v>
      </c>
      <c r="BL40" s="6">
        <f t="shared" ca="1" si="46"/>
        <v>3</v>
      </c>
      <c r="BM40" s="56">
        <f t="shared" ca="1" si="47"/>
        <v>2</v>
      </c>
      <c r="BO40" s="57"/>
      <c r="BP40" s="6">
        <f t="shared" ca="1" si="48"/>
        <v>0</v>
      </c>
      <c r="BQ40" s="6">
        <f t="shared" ca="1" si="49"/>
        <v>2</v>
      </c>
      <c r="BR40" s="6">
        <f t="shared" ca="1" si="50"/>
        <v>0</v>
      </c>
      <c r="BS40" s="6">
        <f t="shared" ca="1" si="51"/>
        <v>4</v>
      </c>
      <c r="BT40" s="58"/>
      <c r="BV40" s="57">
        <f t="shared" ca="1" si="52"/>
        <v>0</v>
      </c>
      <c r="BW40" s="6">
        <f t="shared" ca="1" si="53"/>
        <v>0</v>
      </c>
      <c r="BX40" s="6">
        <f t="shared" ca="1" si="54"/>
        <v>0</v>
      </c>
      <c r="BY40" s="6">
        <f t="shared" ca="1" si="55"/>
        <v>0</v>
      </c>
      <c r="BZ40" s="59"/>
      <c r="CA40" s="58"/>
      <c r="CC40" s="6">
        <f t="shared" ca="1" si="56"/>
        <v>0</v>
      </c>
      <c r="CD40" s="6">
        <f t="shared" ca="1" si="57"/>
        <v>0</v>
      </c>
      <c r="CE40" s="6">
        <f t="shared" ca="1" si="58"/>
        <v>3</v>
      </c>
      <c r="CF40" s="6">
        <f t="shared" ca="1" si="59"/>
        <v>6</v>
      </c>
      <c r="CG40" s="6">
        <f t="shared" ca="1" si="60"/>
        <v>7</v>
      </c>
      <c r="CH40" s="6">
        <f t="shared" ca="1" si="61"/>
        <v>2</v>
      </c>
      <c r="CJ40" s="57"/>
      <c r="CK40" s="6"/>
      <c r="CL40" s="6"/>
      <c r="CM40" s="59"/>
      <c r="CN40" s="6"/>
      <c r="CO40" s="56"/>
      <c r="CR40" s="10"/>
      <c r="CS40" s="11"/>
      <c r="CT40" s="5"/>
      <c r="CU40" s="5"/>
      <c r="CV40" s="5"/>
      <c r="CW40" s="5"/>
      <c r="CX40" s="5"/>
      <c r="CY40" s="10">
        <f t="shared" ca="1" si="37"/>
        <v>0.92206659759980847</v>
      </c>
      <c r="CZ40" s="11">
        <f t="shared" ca="1" si="34"/>
        <v>13</v>
      </c>
      <c r="DA40" s="5"/>
      <c r="DB40" s="5">
        <v>40</v>
      </c>
      <c r="DC40" s="1">
        <v>5</v>
      </c>
      <c r="DD40" s="1">
        <v>4</v>
      </c>
      <c r="DF40" s="10">
        <f t="shared" ca="1" si="38"/>
        <v>0.38218448925051307</v>
      </c>
      <c r="DG40" s="11">
        <f t="shared" ca="1" si="39"/>
        <v>52</v>
      </c>
      <c r="DH40" s="5"/>
      <c r="DI40" s="5">
        <v>40</v>
      </c>
      <c r="DJ40" s="1">
        <v>4</v>
      </c>
      <c r="DK40" s="1">
        <v>9</v>
      </c>
    </row>
    <row r="41" spans="1:115" ht="45.95" customHeight="1" thickBot="1" x14ac:dyDescent="0.3">
      <c r="A41" s="26"/>
      <c r="B41" s="94"/>
      <c r="C41" s="94"/>
      <c r="D41" s="86" t="str">
        <f>$D$8</f>
        <v>×</v>
      </c>
      <c r="E41" s="87">
        <f>E8</f>
        <v>0</v>
      </c>
      <c r="F41" s="31"/>
      <c r="G41" s="32">
        <f ca="1">G8</f>
        <v>8</v>
      </c>
      <c r="H41" s="33"/>
      <c r="I41" s="88">
        <f ca="1">I8</f>
        <v>9</v>
      </c>
      <c r="J41" s="23"/>
      <c r="K41" s="26"/>
      <c r="L41" s="94"/>
      <c r="M41" s="94"/>
      <c r="N41" s="86" t="str">
        <f>$D$8</f>
        <v>×</v>
      </c>
      <c r="O41" s="87">
        <f>O8</f>
        <v>0</v>
      </c>
      <c r="P41" s="31"/>
      <c r="Q41" s="32">
        <f ca="1">Q8</f>
        <v>4</v>
      </c>
      <c r="R41" s="33"/>
      <c r="S41" s="88">
        <f ca="1">S8</f>
        <v>6</v>
      </c>
      <c r="T41" s="23"/>
      <c r="U41" s="26"/>
      <c r="V41" s="94"/>
      <c r="W41" s="94"/>
      <c r="X41" s="86" t="str">
        <f>$X$8</f>
        <v>×</v>
      </c>
      <c r="Y41" s="87">
        <f>Y8</f>
        <v>0</v>
      </c>
      <c r="Z41" s="31"/>
      <c r="AA41" s="32">
        <f ca="1">AA8</f>
        <v>9</v>
      </c>
      <c r="AB41" s="33"/>
      <c r="AC41" s="88">
        <f ca="1">AC8</f>
        <v>2</v>
      </c>
      <c r="AD41" s="23"/>
      <c r="AG41" s="3" t="str">
        <f t="shared" ca="1" si="40"/>
        <v>D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S41" s="5" t="str">
        <f t="shared" si="41"/>
        <v>⑧</v>
      </c>
      <c r="AT41" s="6">
        <f t="shared" ca="1" si="41"/>
        <v>25</v>
      </c>
      <c r="AU41" s="6" t="str">
        <f t="shared" si="41"/>
        <v>×</v>
      </c>
      <c r="AV41" s="6">
        <f t="shared" ca="1" si="41"/>
        <v>22</v>
      </c>
      <c r="AW41" s="6" t="str">
        <f t="shared" si="41"/>
        <v>＝</v>
      </c>
      <c r="AX41" s="46">
        <f t="shared" ca="1" si="41"/>
        <v>550</v>
      </c>
      <c r="AY41" s="5"/>
      <c r="AZ41" s="6">
        <f t="shared" ca="1" si="42"/>
        <v>0</v>
      </c>
      <c r="BA41" s="6">
        <f t="shared" ca="1" si="42"/>
        <v>2</v>
      </c>
      <c r="BB41" s="6">
        <f t="shared" ca="1" si="42"/>
        <v>5</v>
      </c>
      <c r="BC41" s="5"/>
      <c r="BD41" s="6">
        <f t="shared" ca="1" si="43"/>
        <v>0</v>
      </c>
      <c r="BE41" s="6">
        <f t="shared" ca="1" si="43"/>
        <v>2</v>
      </c>
      <c r="BF41" s="6">
        <f t="shared" ca="1" si="43"/>
        <v>2</v>
      </c>
      <c r="BH41" s="54"/>
      <c r="BI41" s="55"/>
      <c r="BJ41" s="6">
        <f t="shared" ca="1" si="44"/>
        <v>0</v>
      </c>
      <c r="BK41" s="6">
        <f t="shared" ca="1" si="45"/>
        <v>0</v>
      </c>
      <c r="BL41" s="6">
        <f t="shared" ca="1" si="46"/>
        <v>5</v>
      </c>
      <c r="BM41" s="56">
        <f t="shared" ca="1" si="47"/>
        <v>0</v>
      </c>
      <c r="BO41" s="57"/>
      <c r="BP41" s="6">
        <f t="shared" ca="1" si="48"/>
        <v>0</v>
      </c>
      <c r="BQ41" s="6">
        <f t="shared" ca="1" si="49"/>
        <v>0</v>
      </c>
      <c r="BR41" s="6">
        <f t="shared" ca="1" si="50"/>
        <v>5</v>
      </c>
      <c r="BS41" s="6">
        <f t="shared" ca="1" si="51"/>
        <v>0</v>
      </c>
      <c r="BT41" s="58"/>
      <c r="BV41" s="57">
        <f t="shared" ca="1" si="52"/>
        <v>0</v>
      </c>
      <c r="BW41" s="6">
        <f t="shared" ca="1" si="53"/>
        <v>0</v>
      </c>
      <c r="BX41" s="6">
        <f t="shared" ca="1" si="54"/>
        <v>0</v>
      </c>
      <c r="BY41" s="6">
        <f t="shared" ca="1" si="55"/>
        <v>0</v>
      </c>
      <c r="BZ41" s="59"/>
      <c r="CA41" s="58"/>
      <c r="CC41" s="6">
        <f t="shared" ca="1" si="56"/>
        <v>0</v>
      </c>
      <c r="CD41" s="6">
        <f t="shared" ca="1" si="57"/>
        <v>0</v>
      </c>
      <c r="CE41" s="6">
        <f t="shared" ca="1" si="58"/>
        <v>0</v>
      </c>
      <c r="CF41" s="6">
        <f t="shared" ca="1" si="59"/>
        <v>5</v>
      </c>
      <c r="CG41" s="6">
        <f t="shared" ca="1" si="60"/>
        <v>5</v>
      </c>
      <c r="CH41" s="6">
        <f t="shared" ca="1" si="61"/>
        <v>0</v>
      </c>
      <c r="CJ41" s="57"/>
      <c r="CK41" s="6"/>
      <c r="CL41" s="6"/>
      <c r="CM41" s="59"/>
      <c r="CN41" s="6"/>
      <c r="CO41" s="56"/>
      <c r="CR41" s="10"/>
      <c r="CS41" s="11"/>
      <c r="CT41" s="5"/>
      <c r="CU41" s="5"/>
      <c r="CV41" s="5"/>
      <c r="CW41" s="5"/>
      <c r="CX41" s="5"/>
      <c r="CY41" s="10">
        <f t="shared" ca="1" si="37"/>
        <v>0.21204451529666457</v>
      </c>
      <c r="CZ41" s="11">
        <f t="shared" ca="1" si="34"/>
        <v>114</v>
      </c>
      <c r="DA41" s="5"/>
      <c r="DB41" s="5">
        <v>41</v>
      </c>
      <c r="DC41" s="1">
        <v>5</v>
      </c>
      <c r="DD41" s="1">
        <v>5</v>
      </c>
      <c r="DF41" s="10">
        <f t="shared" ca="1" si="38"/>
        <v>0.80987993389795032</v>
      </c>
      <c r="DG41" s="11">
        <f t="shared" ca="1" si="39"/>
        <v>16</v>
      </c>
      <c r="DH41" s="5"/>
      <c r="DI41" s="5">
        <v>41</v>
      </c>
      <c r="DJ41" s="1">
        <v>5</v>
      </c>
      <c r="DK41" s="1">
        <v>0</v>
      </c>
    </row>
    <row r="42" spans="1:115" ht="45.95" customHeight="1" thickBot="1" x14ac:dyDescent="0.3">
      <c r="A42" s="26"/>
      <c r="B42" s="95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9">
        <f ca="1">IF(OR($A$37="A",$A$37="C",$A$37="D"),$BJ$34,IF($A$37="B",$BQ$34,$CE$34))</f>
        <v>5</v>
      </c>
      <c r="E42" s="90">
        <f ca="1">IF(OR($A$37="A",$A$37="C",$A$37="D"),$BK$34,IF($A$37="B",$BR$34,$CF$34))</f>
        <v>4</v>
      </c>
      <c r="F42" s="35">
        <f ca="1">IF(OR(A37="E",A37="G"),F40,)</f>
        <v>0</v>
      </c>
      <c r="G42" s="60">
        <f ca="1">IF(OR($A$37="A",$A$37="C",$A$37="D"),$BL$34,IF($A$37="B",$BS$34,$CG$34))</f>
        <v>4</v>
      </c>
      <c r="H42" s="35">
        <f ca="1">IF(OR(A37="E",A37="G"),H40,)</f>
        <v>0</v>
      </c>
      <c r="I42" s="91">
        <f ca="1">IF(OR($A$37="A",$A$37="C",$A$37="D"),$BM$34,IF($A$37="B",$BT$34,$CH$34))</f>
        <v>5</v>
      </c>
      <c r="J42" s="23"/>
      <c r="K42" s="26"/>
      <c r="L42" s="95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9">
        <f ca="1">IF(OR($K$37="A",$K$37="C",$K$37="D"),$BJ$35,IF($K$37="B",$BQ$35,$CE$35))</f>
        <v>4</v>
      </c>
      <c r="O42" s="90">
        <f ca="1">IF(OR($K$37="A",$K$37="C",$K$37="D"),$BK$35,IF($K$37="B",$BR$35,$CF$35))</f>
        <v>4</v>
      </c>
      <c r="P42" s="35">
        <f ca="1">IF(OR(K37="E",K37="G"),P40,)</f>
        <v>0</v>
      </c>
      <c r="Q42" s="60">
        <f ca="1">IF(OR($K$37="A",$K$37="C",$K$37="D"),$BL$35,IF($K$37="B",$BS$35,$CG$35))</f>
        <v>9</v>
      </c>
      <c r="R42" s="35">
        <f ca="1">IF(OR(K37="E",K37="G"),R40,)</f>
        <v>0</v>
      </c>
      <c r="S42" s="91">
        <f ca="1">IF(OR($K$37="A",$K$37="C",$K$37="D"),$BM$35,IF($K$37="B",$BT$35,$CH$35))</f>
        <v>4</v>
      </c>
      <c r="T42" s="23"/>
      <c r="U42" s="26"/>
      <c r="V42" s="95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9">
        <f ca="1">IF(OR($U$37="A",$U$37="C",$U$37="D"),$BJ$36,IF($U$37="B",$BQ$36,$CE$36))</f>
        <v>1</v>
      </c>
      <c r="Y42" s="90">
        <f ca="1">IF(OR($U$37="A",$U$37="C",$U$37="D"),$BK$36,IF($U$37="B",$BR$36,$CF$36))</f>
        <v>6</v>
      </c>
      <c r="Z42" s="35">
        <f ca="1">IF(OR(U37="E",U37="G"),Z40,)</f>
        <v>0</v>
      </c>
      <c r="AA42" s="60">
        <f ca="1">IF(OR($U$37="A",$U$37="C",$U$37="D"),$BL$36,IF($U$37="B",$BS$36,$CG$36))</f>
        <v>4</v>
      </c>
      <c r="AB42" s="35">
        <f ca="1">IF(OR(U37="E",U37="G"),AB40,)</f>
        <v>0</v>
      </c>
      <c r="AC42" s="91">
        <f ca="1">IF(OR($U$37="A",$U$37="C",$U$37="D"),$BM$36,IF($U$37="B",$BT$36,$CH$36))</f>
        <v>8</v>
      </c>
      <c r="AD42" s="23"/>
      <c r="AG42" s="3" t="str">
        <f t="shared" ca="1" si="40"/>
        <v>D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S42" s="5" t="str">
        <f t="shared" si="41"/>
        <v>⑨</v>
      </c>
      <c r="AT42" s="6">
        <f t="shared" ca="1" si="41"/>
        <v>65</v>
      </c>
      <c r="AU42" s="6" t="str">
        <f t="shared" si="41"/>
        <v>×</v>
      </c>
      <c r="AV42" s="6">
        <f t="shared" ca="1" si="41"/>
        <v>47</v>
      </c>
      <c r="AW42" s="6" t="str">
        <f t="shared" si="41"/>
        <v>＝</v>
      </c>
      <c r="AX42" s="46">
        <f t="shared" ca="1" si="41"/>
        <v>3055</v>
      </c>
      <c r="AY42" s="5"/>
      <c r="AZ42" s="6">
        <f t="shared" ca="1" si="42"/>
        <v>0</v>
      </c>
      <c r="BA42" s="6">
        <f t="shared" ca="1" si="42"/>
        <v>6</v>
      </c>
      <c r="BB42" s="6">
        <f t="shared" ca="1" si="42"/>
        <v>5</v>
      </c>
      <c r="BC42" s="5"/>
      <c r="BD42" s="6">
        <f t="shared" ca="1" si="43"/>
        <v>0</v>
      </c>
      <c r="BE42" s="6">
        <f t="shared" ca="1" si="43"/>
        <v>4</v>
      </c>
      <c r="BF42" s="6">
        <f t="shared" ca="1" si="43"/>
        <v>7</v>
      </c>
      <c r="BH42" s="61"/>
      <c r="BI42" s="62"/>
      <c r="BJ42" s="63">
        <f t="shared" ca="1" si="44"/>
        <v>0</v>
      </c>
      <c r="BK42" s="63">
        <f t="shared" ca="1" si="45"/>
        <v>4</v>
      </c>
      <c r="BL42" s="63">
        <f t="shared" ca="1" si="46"/>
        <v>5</v>
      </c>
      <c r="BM42" s="64">
        <f t="shared" ca="1" si="47"/>
        <v>5</v>
      </c>
      <c r="BO42" s="65"/>
      <c r="BP42" s="63">
        <f t="shared" ca="1" si="48"/>
        <v>0</v>
      </c>
      <c r="BQ42" s="63">
        <f t="shared" ca="1" si="49"/>
        <v>2</v>
      </c>
      <c r="BR42" s="63">
        <f t="shared" ca="1" si="50"/>
        <v>6</v>
      </c>
      <c r="BS42" s="63">
        <f t="shared" ca="1" si="51"/>
        <v>0</v>
      </c>
      <c r="BT42" s="66"/>
      <c r="BV42" s="65">
        <f t="shared" ca="1" si="52"/>
        <v>0</v>
      </c>
      <c r="BW42" s="63">
        <f t="shared" ca="1" si="53"/>
        <v>0</v>
      </c>
      <c r="BX42" s="63">
        <f t="shared" ca="1" si="54"/>
        <v>0</v>
      </c>
      <c r="BY42" s="63">
        <f t="shared" ca="1" si="55"/>
        <v>0</v>
      </c>
      <c r="BZ42" s="67"/>
      <c r="CA42" s="66"/>
      <c r="CC42" s="6">
        <f t="shared" ca="1" si="56"/>
        <v>0</v>
      </c>
      <c r="CD42" s="6">
        <f t="shared" ca="1" si="57"/>
        <v>0</v>
      </c>
      <c r="CE42" s="6">
        <f t="shared" ca="1" si="58"/>
        <v>3</v>
      </c>
      <c r="CF42" s="6">
        <f t="shared" ca="1" si="59"/>
        <v>0</v>
      </c>
      <c r="CG42" s="6">
        <f t="shared" ca="1" si="60"/>
        <v>5</v>
      </c>
      <c r="CH42" s="6">
        <f t="shared" ca="1" si="61"/>
        <v>5</v>
      </c>
      <c r="CJ42" s="65"/>
      <c r="CK42" s="63"/>
      <c r="CL42" s="63"/>
      <c r="CM42" s="67"/>
      <c r="CN42" s="63"/>
      <c r="CO42" s="64"/>
      <c r="CR42" s="10"/>
      <c r="CS42" s="11"/>
      <c r="CT42" s="5"/>
      <c r="CU42" s="5"/>
      <c r="CV42" s="5"/>
      <c r="CW42" s="5"/>
      <c r="CX42" s="5"/>
      <c r="CY42" s="10">
        <f t="shared" ca="1" si="37"/>
        <v>0.20895457516485993</v>
      </c>
      <c r="CZ42" s="11">
        <f t="shared" ca="1" si="34"/>
        <v>116</v>
      </c>
      <c r="DA42" s="5"/>
      <c r="DB42" s="5">
        <v>42</v>
      </c>
      <c r="DC42" s="1">
        <v>5</v>
      </c>
      <c r="DD42" s="1">
        <v>6</v>
      </c>
      <c r="DF42" s="10">
        <f t="shared" ca="1" si="38"/>
        <v>0.2117813027786265</v>
      </c>
      <c r="DG42" s="11">
        <f t="shared" ca="1" si="39"/>
        <v>69</v>
      </c>
      <c r="DH42" s="5"/>
      <c r="DI42" s="5">
        <v>42</v>
      </c>
      <c r="DJ42" s="1">
        <v>5</v>
      </c>
      <c r="DK42" s="1">
        <v>1</v>
      </c>
    </row>
    <row r="43" spans="1:115" ht="45.95" customHeight="1" x14ac:dyDescent="0.25">
      <c r="A43" s="36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4</v>
      </c>
      <c r="D43" s="82">
        <f ca="1">IF(OR($A$37="A",$A$37="D"),$BQ$34,IF(OR($A$37="B",$A$37="C"),$BX$34,$CL$34))</f>
        <v>8</v>
      </c>
      <c r="E43" s="92">
        <f ca="1">IF(OR($A$37="A",$A$37="D"),$BR$34,IF(OR($A$37="B",$A$37="C"),$BY$34,$CM$34))</f>
        <v>4</v>
      </c>
      <c r="F43" s="34"/>
      <c r="G43" s="37">
        <f ca="1">IF(OR($A$37="A",$A$37="D"),$BS$34,IF($A$37="B","",IF($A$37="C",$BZ$34,"")))</f>
        <v>0</v>
      </c>
      <c r="H43" s="34"/>
      <c r="I43" s="82"/>
      <c r="J43" s="23"/>
      <c r="K43" s="36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2</v>
      </c>
      <c r="N43" s="82">
        <f ca="1">IF(OR($K$37="A",$K$37="D"),$BQ$35,IF(OR($K$37="B",$K$37="C"),$BX$35,$CL$35))</f>
        <v>9</v>
      </c>
      <c r="O43" s="92">
        <f ca="1">IF(OR($K$37="A",$K$37="D"),$BR$35,IF(OR($K$37="B",$K$37="C"),$BY$35,$CM$35))</f>
        <v>9</v>
      </c>
      <c r="P43" s="34"/>
      <c r="Q43" s="37">
        <f ca="1">IF(OR($K$37="A",$K$37="D"),$BS$35,IF($K$37="B","",IF($K$37="C",$BZ$35,"")))</f>
        <v>6</v>
      </c>
      <c r="R43" s="34"/>
      <c r="S43" s="82"/>
      <c r="T43" s="23"/>
      <c r="U43" s="36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7</v>
      </c>
      <c r="X43" s="82">
        <f ca="1">IF(OR($U$37="A",$U$37="D"),$BQ$36,IF(OR($U$37="B",$U$37="C"),$BX$36,$CL$36))</f>
        <v>4</v>
      </c>
      <c r="Y43" s="92">
        <f ca="1">IF(OR($U$37="A",$U$37="D"),$BR$36,IF(OR($U$37="B",$U$37="C"),$BY$36,$CM$36))</f>
        <v>1</v>
      </c>
      <c r="Z43" s="34"/>
      <c r="AA43" s="37">
        <f ca="1">IF(OR($U$37="A",$U$37="D"),$BS$36,IF($U$37="B","",IF($U$37="C",$BZ$36,"")))</f>
        <v>6</v>
      </c>
      <c r="AB43" s="34"/>
      <c r="AC43" s="82"/>
      <c r="AD43" s="23"/>
      <c r="AZ43" s="5"/>
      <c r="BA43" s="5"/>
      <c r="BB43" s="5"/>
      <c r="BC43" s="5"/>
      <c r="CR43" s="10"/>
      <c r="CS43" s="11"/>
      <c r="CT43" s="5"/>
      <c r="CU43" s="5"/>
      <c r="CV43" s="5"/>
      <c r="CW43" s="5"/>
      <c r="CX43" s="5"/>
      <c r="CY43" s="10">
        <f t="shared" ca="1" si="37"/>
        <v>0.78714638732990561</v>
      </c>
      <c r="CZ43" s="11">
        <f t="shared" ca="1" si="34"/>
        <v>33</v>
      </c>
      <c r="DA43" s="5"/>
      <c r="DB43" s="5">
        <v>43</v>
      </c>
      <c r="DC43" s="1">
        <v>5</v>
      </c>
      <c r="DD43" s="1">
        <v>7</v>
      </c>
      <c r="DF43" s="10">
        <f t="shared" ca="1" si="38"/>
        <v>0.92814940939343993</v>
      </c>
      <c r="DG43" s="11">
        <f t="shared" ca="1" si="39"/>
        <v>8</v>
      </c>
      <c r="DH43" s="5"/>
      <c r="DI43" s="5">
        <v>43</v>
      </c>
      <c r="DJ43" s="1">
        <v>5</v>
      </c>
      <c r="DK43" s="1">
        <v>2</v>
      </c>
    </row>
    <row r="44" spans="1:115" ht="45.95" customHeight="1" x14ac:dyDescent="0.25">
      <c r="A44" s="36"/>
      <c r="B44" s="82">
        <f ca="1">IF($A$37="A",$BV$34,IF(OR($A$37="B",$A$37="C",$A$37="D"),$CC$34,""))</f>
        <v>0</v>
      </c>
      <c r="C44" s="82">
        <f ca="1">IF($A$37="A",$BW$34,IF(OR($A$37="B",$A$37="C",$A$37="D"),$CD$34,""))</f>
        <v>5</v>
      </c>
      <c r="D44" s="82">
        <f ca="1">IF($A$37="A",$BX$34,IF(OR($A$37="B",$A$37="C",$A$37="D"),$CE$34,""))</f>
        <v>3</v>
      </c>
      <c r="E44" s="92">
        <f ca="1">IF($A$37="A",$BY$34,IF(OR($A$37="B",$A$37="C",$A$37="D"),$CF$34,""))</f>
        <v>8</v>
      </c>
      <c r="F44" s="34" t="str">
        <f ca="1">IF(A37="D",F40,)</f>
        <v>.</v>
      </c>
      <c r="G44" s="37">
        <f ca="1">IF($A$37="A","",IF(OR($A$37="B",$A$37="C",$A$37="D"),$CG$34,""))</f>
        <v>4</v>
      </c>
      <c r="H44" s="34">
        <f ca="1">IF(A37="D",H40,)</f>
        <v>0</v>
      </c>
      <c r="I44" s="82">
        <f ca="1">IF($A$37="A","",IF(OR($A$37="B",$A$37="C",$A$37="D"),$CH$34,""))</f>
        <v>5</v>
      </c>
      <c r="J44" s="23"/>
      <c r="K44" s="36"/>
      <c r="L44" s="82">
        <f ca="1">IF($K$37="A",$BV$35,IF(OR($K$37="B",$K$37="C",$K$37="D"),$CC$35,""))</f>
        <v>0</v>
      </c>
      <c r="M44" s="82">
        <f ca="1">IF($K$37="A",$BW$35,IF(OR($K$37="B",$K$37="C",$K$37="D"),$CD$35,""))</f>
        <v>3</v>
      </c>
      <c r="N44" s="82">
        <f ca="1">IF($K$37="A",$BX$35,IF(OR($K$37="B",$K$37="C",$K$37="D"),$CE$35,""))</f>
        <v>4</v>
      </c>
      <c r="O44" s="92">
        <f ca="1">IF($K$37="A",$BY$35,IF(OR($K$37="B",$K$37="C",$K$37="D"),$CF$35,""))</f>
        <v>4</v>
      </c>
      <c r="P44" s="34" t="str">
        <f ca="1">IF(K37="D",P40,)</f>
        <v>.</v>
      </c>
      <c r="Q44" s="37">
        <f ca="1">IF($K$37="A","",IF(OR($K$37="B",$K$37="C",$K$37="D"),$CG$35,""))</f>
        <v>5</v>
      </c>
      <c r="R44" s="34">
        <f ca="1">IF(K37="D",R40,)</f>
        <v>0</v>
      </c>
      <c r="S44" s="82">
        <f ca="1">IF($K$37="A","",IF(OR($K$37="B",$K$37="C",$K$37="D"),$CH$35,""))</f>
        <v>4</v>
      </c>
      <c r="T44" s="23"/>
      <c r="U44" s="36"/>
      <c r="V44" s="82">
        <f ca="1">IF($U$37="A",$BV$36,IF(OR($U$37="B",$U$37="C",$U$37="D"),$CC$36,""))</f>
        <v>0</v>
      </c>
      <c r="W44" s="82">
        <f ca="1">IF($U$37="A",$BW$36,IF(OR($U$37="B",$U$37="C",$U$37="D"),$CD$36,""))</f>
        <v>7</v>
      </c>
      <c r="X44" s="82">
        <f ca="1">IF($U$37="A",$BX$36,IF(OR($U$37="B",$U$37="C",$U$37="D"),$CE$36,""))</f>
        <v>5</v>
      </c>
      <c r="Y44" s="92">
        <f ca="1">IF($U$37="A",$BY$36,IF(OR($U$37="B",$U$37="C",$U$37="D"),$CF$36,""))</f>
        <v>8</v>
      </c>
      <c r="Z44" s="34" t="str">
        <f ca="1">IF(U37="D",Z40,)</f>
        <v>.</v>
      </c>
      <c r="AA44" s="37">
        <f ca="1">IF($U$37="A","",IF(OR($U$37="B",$U$37="C",$U$37="D"),$CG$36,""))</f>
        <v>0</v>
      </c>
      <c r="AB44" s="34">
        <f ca="1">IF(U37="D",AB40,)</f>
        <v>0</v>
      </c>
      <c r="AC44" s="82">
        <f ca="1">IF($U$37="A","",IF(OR($U$37="B",$U$37="C",$U$37="D"),$CH$36,""))</f>
        <v>8</v>
      </c>
      <c r="AD44" s="23"/>
      <c r="AZ44" s="5"/>
      <c r="BA44" s="5"/>
      <c r="BB44" s="5"/>
      <c r="BC44" s="5"/>
      <c r="CR44" s="10"/>
      <c r="CS44" s="11"/>
      <c r="CT44" s="5"/>
      <c r="CU44" s="5"/>
      <c r="CV44" s="5"/>
      <c r="CW44" s="5"/>
      <c r="CX44" s="5"/>
      <c r="CY44" s="10">
        <f t="shared" ca="1" si="37"/>
        <v>0.2407649836449357</v>
      </c>
      <c r="CZ44" s="11">
        <f t="shared" ca="1" si="34"/>
        <v>111</v>
      </c>
      <c r="DA44" s="5"/>
      <c r="DB44" s="5">
        <v>44</v>
      </c>
      <c r="DC44" s="1">
        <v>5</v>
      </c>
      <c r="DD44" s="1">
        <v>8</v>
      </c>
      <c r="DF44" s="10">
        <f t="shared" ca="1" si="38"/>
        <v>0.494640822993344</v>
      </c>
      <c r="DG44" s="11">
        <f t="shared" ca="1" si="39"/>
        <v>45</v>
      </c>
      <c r="DH44" s="5"/>
      <c r="DI44" s="5">
        <v>44</v>
      </c>
      <c r="DJ44" s="1">
        <v>5</v>
      </c>
      <c r="DK44" s="1">
        <v>3</v>
      </c>
    </row>
    <row r="45" spans="1:115" ht="45.95" customHeight="1" x14ac:dyDescent="0.25">
      <c r="A45" s="26"/>
      <c r="B45" s="92" t="str">
        <f ca="1">IF($A$37="A",$CC$34,"")</f>
        <v/>
      </c>
      <c r="C45" s="92" t="str">
        <f ca="1">IF($A$37="A",$CD$34,"")</f>
        <v/>
      </c>
      <c r="D45" s="92" t="str">
        <f ca="1">IF($A$37="A",$CE$34,"")</f>
        <v/>
      </c>
      <c r="E45" s="92" t="str">
        <f ca="1">IF($A$37="A",$CF$34,"")</f>
        <v/>
      </c>
      <c r="F45" s="38"/>
      <c r="G45" s="38" t="str">
        <f ca="1">IF($A$37="A",$CG$34,"")</f>
        <v/>
      </c>
      <c r="H45" s="38"/>
      <c r="I45" s="38" t="str">
        <f ca="1">IF($A$37="A",$CH$34,"")</f>
        <v/>
      </c>
      <c r="J45" s="23"/>
      <c r="K45" s="26"/>
      <c r="L45" s="92" t="str">
        <f ca="1">IF($K$37="A",$CC$35,"")</f>
        <v/>
      </c>
      <c r="M45" s="92" t="str">
        <f ca="1">IF($K$37="A",$CD$35,"")</f>
        <v/>
      </c>
      <c r="N45" s="92" t="str">
        <f ca="1">IF($K$37="A",$CE$35,"")</f>
        <v/>
      </c>
      <c r="O45" s="92" t="str">
        <f ca="1">IF($K$37="A",$CF$35,"")</f>
        <v/>
      </c>
      <c r="P45" s="38"/>
      <c r="Q45" s="38" t="str">
        <f ca="1">IF($K$37="A",$CG$35,"")</f>
        <v/>
      </c>
      <c r="R45" s="38"/>
      <c r="S45" s="38" t="str">
        <f ca="1">IF($K$37="A",$CH$35,"")</f>
        <v/>
      </c>
      <c r="T45" s="23"/>
      <c r="U45" s="26"/>
      <c r="V45" s="92" t="str">
        <f ca="1">IF($U$37="A",$CC$36,"")</f>
        <v/>
      </c>
      <c r="W45" s="92" t="str">
        <f ca="1">IF($U$37="A",$CD$36,"")</f>
        <v/>
      </c>
      <c r="X45" s="92" t="str">
        <f ca="1">IF($U$37="A",$CE$36,"")</f>
        <v/>
      </c>
      <c r="Y45" s="92" t="str">
        <f ca="1">IF($U$37="A",$CF$36,"")</f>
        <v/>
      </c>
      <c r="Z45" s="38"/>
      <c r="AA45" s="38" t="str">
        <f ca="1">IF($U$37="A",$CG$36,"")</f>
        <v/>
      </c>
      <c r="AB45" s="38"/>
      <c r="AC45" s="38" t="str">
        <f ca="1">IF($U$37="A",$CH$36,"")</f>
        <v/>
      </c>
      <c r="AD45" s="23"/>
      <c r="AZ45" s="5"/>
      <c r="BA45" s="5"/>
      <c r="BB45" s="5"/>
      <c r="BC45" s="5"/>
      <c r="CR45" s="10"/>
      <c r="CS45" s="11"/>
      <c r="CT45" s="5"/>
      <c r="CU45" s="5"/>
      <c r="CV45" s="5"/>
      <c r="CW45" s="5"/>
      <c r="CX45" s="5"/>
      <c r="CY45" s="10">
        <f t="shared" ca="1" si="37"/>
        <v>3.4354366077166243E-2</v>
      </c>
      <c r="CZ45" s="11">
        <f t="shared" ca="1" si="34"/>
        <v>132</v>
      </c>
      <c r="DA45" s="5"/>
      <c r="DB45" s="5">
        <v>45</v>
      </c>
      <c r="DC45" s="1">
        <v>5</v>
      </c>
      <c r="DD45" s="1">
        <v>9</v>
      </c>
      <c r="DF45" s="10">
        <f t="shared" ca="1" si="38"/>
        <v>0.69385981576877853</v>
      </c>
      <c r="DG45" s="11">
        <f t="shared" ca="1" si="39"/>
        <v>32</v>
      </c>
      <c r="DH45" s="5"/>
      <c r="DI45" s="5">
        <v>45</v>
      </c>
      <c r="DJ45" s="1">
        <v>5</v>
      </c>
      <c r="DK45" s="1">
        <v>4</v>
      </c>
    </row>
    <row r="46" spans="1:115" ht="15" customHeight="1" x14ac:dyDescent="0.25">
      <c r="A46" s="45"/>
      <c r="B46" s="43"/>
      <c r="C46" s="43"/>
      <c r="D46" s="43"/>
      <c r="E46" s="43"/>
      <c r="F46" s="43"/>
      <c r="G46" s="43"/>
      <c r="H46" s="43"/>
      <c r="I46" s="43"/>
      <c r="J46" s="44"/>
      <c r="K46" s="45"/>
      <c r="L46" s="43"/>
      <c r="M46" s="43"/>
      <c r="N46" s="43"/>
      <c r="O46" s="43"/>
      <c r="P46" s="43"/>
      <c r="Q46" s="43"/>
      <c r="R46" s="43"/>
      <c r="S46" s="43"/>
      <c r="T46" s="44"/>
      <c r="U46" s="45"/>
      <c r="V46" s="43"/>
      <c r="W46" s="43"/>
      <c r="X46" s="43"/>
      <c r="Y46" s="43"/>
      <c r="Z46" s="43"/>
      <c r="AA46" s="43"/>
      <c r="AB46" s="43"/>
      <c r="AC46" s="43"/>
      <c r="AD46" s="44"/>
      <c r="AZ46" s="5"/>
      <c r="BA46" s="5"/>
      <c r="BB46" s="5"/>
      <c r="BC46" s="5"/>
      <c r="CR46" s="10"/>
      <c r="CS46" s="11"/>
      <c r="CT46" s="5"/>
      <c r="CU46" s="5"/>
      <c r="CV46" s="5"/>
      <c r="CW46" s="5"/>
      <c r="CX46" s="5"/>
      <c r="CY46" s="10">
        <f t="shared" ca="1" si="37"/>
        <v>0.82859222062782334</v>
      </c>
      <c r="CZ46" s="11">
        <f t="shared" ca="1" si="34"/>
        <v>26</v>
      </c>
      <c r="DA46" s="5"/>
      <c r="DB46" s="5">
        <v>46</v>
      </c>
      <c r="DC46" s="1">
        <v>6</v>
      </c>
      <c r="DD46" s="1">
        <v>1</v>
      </c>
      <c r="DF46" s="10">
        <f t="shared" ca="1" si="38"/>
        <v>0.32355065453651577</v>
      </c>
      <c r="DG46" s="11">
        <f t="shared" ca="1" si="39"/>
        <v>58</v>
      </c>
      <c r="DH46" s="5"/>
      <c r="DI46" s="5">
        <v>46</v>
      </c>
      <c r="DJ46" s="1">
        <v>5</v>
      </c>
      <c r="DK46" s="1">
        <v>5</v>
      </c>
    </row>
    <row r="47" spans="1:115" ht="15" customHeight="1" thickBot="1" x14ac:dyDescent="0.3">
      <c r="A47" s="14" t="str">
        <f ca="1">$AG4</f>
        <v>D</v>
      </c>
      <c r="B47" s="16"/>
      <c r="C47" s="16"/>
      <c r="D47" s="16"/>
      <c r="E47" s="16"/>
      <c r="F47" s="16"/>
      <c r="G47" s="16"/>
      <c r="H47" s="16"/>
      <c r="I47" s="16"/>
      <c r="J47" s="17"/>
      <c r="K47" s="14" t="str">
        <f ca="1">$AG5</f>
        <v>D</v>
      </c>
      <c r="L47" s="16"/>
      <c r="M47" s="16"/>
      <c r="N47" s="16"/>
      <c r="O47" s="16"/>
      <c r="P47" s="16"/>
      <c r="Q47" s="16"/>
      <c r="R47" s="16"/>
      <c r="S47" s="16"/>
      <c r="T47" s="17"/>
      <c r="U47" s="14" t="str">
        <f ca="1">$AG6</f>
        <v>D</v>
      </c>
      <c r="V47" s="16"/>
      <c r="W47" s="18"/>
      <c r="X47" s="18"/>
      <c r="Y47" s="19"/>
      <c r="Z47" s="19"/>
      <c r="AA47" s="19"/>
      <c r="AB47" s="19"/>
      <c r="AC47" s="19"/>
      <c r="AD47" s="20"/>
      <c r="AG47" s="68" t="s">
        <v>15</v>
      </c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71"/>
      <c r="AX47" s="72" t="s">
        <v>23</v>
      </c>
      <c r="AY47" s="72" t="s">
        <v>24</v>
      </c>
      <c r="AZ47" s="72" t="s">
        <v>25</v>
      </c>
      <c r="BA47" s="72" t="s">
        <v>26</v>
      </c>
      <c r="BB47" s="72" t="s">
        <v>37</v>
      </c>
      <c r="BC47" s="72" t="s">
        <v>27</v>
      </c>
      <c r="BD47" s="72" t="s">
        <v>38</v>
      </c>
      <c r="CR47" s="10"/>
      <c r="CS47" s="11"/>
      <c r="CT47" s="5"/>
      <c r="CU47" s="5"/>
      <c r="CV47" s="5"/>
      <c r="CW47" s="5"/>
      <c r="CX47" s="5"/>
      <c r="CY47" s="10">
        <f t="shared" ca="1" si="37"/>
        <v>0.44630030855421265</v>
      </c>
      <c r="CZ47" s="11">
        <f t="shared" ca="1" si="34"/>
        <v>81</v>
      </c>
      <c r="DA47" s="5"/>
      <c r="DB47" s="5">
        <v>47</v>
      </c>
      <c r="DC47" s="1">
        <v>6</v>
      </c>
      <c r="DD47" s="1">
        <v>2</v>
      </c>
      <c r="DF47" s="10">
        <f t="shared" ca="1" si="38"/>
        <v>0.91494061053422282</v>
      </c>
      <c r="DG47" s="11">
        <f t="shared" ca="1" si="39"/>
        <v>9</v>
      </c>
      <c r="DH47" s="5"/>
      <c r="DI47" s="5">
        <v>47</v>
      </c>
      <c r="DJ47" s="1">
        <v>5</v>
      </c>
      <c r="DK47" s="1">
        <v>6</v>
      </c>
    </row>
    <row r="48" spans="1:115" ht="35.1" customHeight="1" thickBot="1" x14ac:dyDescent="0.3">
      <c r="A48" s="21"/>
      <c r="B48" s="119" t="str">
        <f ca="1">B15</f>
        <v>0.16×63＝</v>
      </c>
      <c r="C48" s="120"/>
      <c r="D48" s="120"/>
      <c r="E48" s="120"/>
      <c r="F48" s="120"/>
      <c r="G48" s="123">
        <f ca="1">G15</f>
        <v>10.08</v>
      </c>
      <c r="H48" s="123"/>
      <c r="I48" s="124"/>
      <c r="J48" s="22"/>
      <c r="K48" s="21"/>
      <c r="L48" s="119" t="str">
        <f ca="1">L15</f>
        <v>1.11×22＝</v>
      </c>
      <c r="M48" s="120"/>
      <c r="N48" s="120"/>
      <c r="O48" s="120"/>
      <c r="P48" s="120"/>
      <c r="Q48" s="123">
        <f ca="1">Q15</f>
        <v>24.42</v>
      </c>
      <c r="R48" s="123"/>
      <c r="S48" s="124"/>
      <c r="T48" s="22"/>
      <c r="U48" s="21"/>
      <c r="V48" s="119" t="str">
        <f ca="1">V15</f>
        <v>5.79×48＝</v>
      </c>
      <c r="W48" s="120"/>
      <c r="X48" s="120"/>
      <c r="Y48" s="120"/>
      <c r="Z48" s="120"/>
      <c r="AA48" s="123">
        <f ca="1">AA15</f>
        <v>277.92</v>
      </c>
      <c r="AB48" s="123"/>
      <c r="AC48" s="124"/>
      <c r="AD48" s="23"/>
      <c r="AG48" s="68" t="s">
        <v>16</v>
      </c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71">
        <v>0</v>
      </c>
      <c r="AX48" s="72" t="s">
        <v>28</v>
      </c>
      <c r="AY48" s="72" t="s">
        <v>31</v>
      </c>
      <c r="AZ48" s="72" t="s">
        <v>33</v>
      </c>
      <c r="BA48" s="72" t="s">
        <v>35</v>
      </c>
      <c r="BB48" s="72"/>
      <c r="BC48" s="72"/>
      <c r="BD48" s="72"/>
      <c r="CR48" s="10"/>
      <c r="CS48" s="11"/>
      <c r="CT48" s="5"/>
      <c r="CU48" s="5"/>
      <c r="CV48" s="5"/>
      <c r="CW48" s="5"/>
      <c r="CX48" s="5"/>
      <c r="CY48" s="10">
        <f t="shared" ca="1" si="37"/>
        <v>0.9253462312320262</v>
      </c>
      <c r="CZ48" s="11">
        <f t="shared" ca="1" si="34"/>
        <v>12</v>
      </c>
      <c r="DA48" s="5"/>
      <c r="DB48" s="5">
        <v>48</v>
      </c>
      <c r="DC48" s="1">
        <v>6</v>
      </c>
      <c r="DD48" s="1">
        <v>3</v>
      </c>
      <c r="DF48" s="10">
        <f t="shared" ca="1" si="38"/>
        <v>0.3040665045701304</v>
      </c>
      <c r="DG48" s="11">
        <f t="shared" ca="1" si="39"/>
        <v>61</v>
      </c>
      <c r="DH48" s="5"/>
      <c r="DI48" s="5">
        <v>48</v>
      </c>
      <c r="DJ48" s="1">
        <v>5</v>
      </c>
      <c r="DK48" s="1">
        <v>7</v>
      </c>
    </row>
    <row r="49" spans="1:115" ht="15" customHeight="1" x14ac:dyDescent="0.25">
      <c r="A49" s="21"/>
      <c r="B49" s="25"/>
      <c r="C49" s="25"/>
      <c r="D49" s="25"/>
      <c r="E49" s="25"/>
      <c r="F49" s="25"/>
      <c r="G49" s="25"/>
      <c r="H49" s="25"/>
      <c r="I49" s="25"/>
      <c r="J49" s="22"/>
      <c r="K49" s="21"/>
      <c r="L49" s="25"/>
      <c r="M49" s="25"/>
      <c r="N49" s="25"/>
      <c r="O49" s="25"/>
      <c r="P49" s="25"/>
      <c r="Q49" s="25"/>
      <c r="R49" s="25"/>
      <c r="S49" s="25"/>
      <c r="T49" s="22"/>
      <c r="U49" s="21"/>
      <c r="V49" s="25"/>
      <c r="W49" s="25"/>
      <c r="X49" s="25"/>
      <c r="Y49" s="25"/>
      <c r="Z49" s="25"/>
      <c r="AA49" s="25"/>
      <c r="AB49" s="25"/>
      <c r="AC49" s="25"/>
      <c r="AD49" s="23"/>
      <c r="AG49" s="68" t="s">
        <v>17</v>
      </c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>
        <v>0</v>
      </c>
      <c r="AT49" s="71"/>
      <c r="AX49" s="72" t="s">
        <v>29</v>
      </c>
      <c r="AY49" s="72" t="s">
        <v>32</v>
      </c>
      <c r="AZ49" s="72" t="s">
        <v>34</v>
      </c>
      <c r="BA49" s="72" t="s">
        <v>36</v>
      </c>
      <c r="BB49" s="72"/>
      <c r="BC49" s="72"/>
      <c r="BD49" s="72"/>
      <c r="BI49" s="72"/>
      <c r="BJ49" s="72"/>
      <c r="BK49" s="72"/>
      <c r="CR49" s="10"/>
      <c r="CS49" s="11"/>
      <c r="CT49" s="5"/>
      <c r="CU49" s="5"/>
      <c r="CV49" s="5"/>
      <c r="CW49" s="5"/>
      <c r="CX49" s="5"/>
      <c r="CY49" s="10">
        <f t="shared" ca="1" si="37"/>
        <v>0.73910445030707916</v>
      </c>
      <c r="CZ49" s="11">
        <f t="shared" ca="1" si="34"/>
        <v>41</v>
      </c>
      <c r="DA49" s="5"/>
      <c r="DB49" s="5">
        <v>49</v>
      </c>
      <c r="DC49" s="1">
        <v>6</v>
      </c>
      <c r="DD49" s="1">
        <v>4</v>
      </c>
      <c r="DF49" s="10">
        <f t="shared" ca="1" si="38"/>
        <v>0.77104427724810498</v>
      </c>
      <c r="DG49" s="11">
        <f t="shared" ca="1" si="39"/>
        <v>22</v>
      </c>
      <c r="DH49" s="5"/>
      <c r="DI49" s="5">
        <v>49</v>
      </c>
      <c r="DJ49" s="1">
        <v>5</v>
      </c>
      <c r="DK49" s="1">
        <v>8</v>
      </c>
    </row>
    <row r="50" spans="1:115" ht="45.95" customHeight="1" x14ac:dyDescent="0.25">
      <c r="A50" s="26"/>
      <c r="B50" s="93"/>
      <c r="C50" s="93"/>
      <c r="D50" s="83"/>
      <c r="E50" s="84">
        <f ca="1">E17</f>
        <v>0</v>
      </c>
      <c r="F50" s="28" t="str">
        <f ca="1">F17</f>
        <v>.</v>
      </c>
      <c r="G50" s="29">
        <f ca="1">G17</f>
        <v>1</v>
      </c>
      <c r="H50" s="28">
        <f ca="1">H17</f>
        <v>0</v>
      </c>
      <c r="I50" s="85">
        <f ca="1">I17</f>
        <v>6</v>
      </c>
      <c r="J50" s="23"/>
      <c r="K50" s="26"/>
      <c r="L50" s="93"/>
      <c r="M50" s="93"/>
      <c r="N50" s="83"/>
      <c r="O50" s="84">
        <f ca="1">O17</f>
        <v>1</v>
      </c>
      <c r="P50" s="28" t="str">
        <f ca="1">P17</f>
        <v>.</v>
      </c>
      <c r="Q50" s="29">
        <f ca="1">Q17</f>
        <v>1</v>
      </c>
      <c r="R50" s="28">
        <f ca="1">R17</f>
        <v>0</v>
      </c>
      <c r="S50" s="85">
        <f ca="1">S17</f>
        <v>1</v>
      </c>
      <c r="T50" s="23"/>
      <c r="U50" s="26"/>
      <c r="V50" s="93"/>
      <c r="W50" s="93"/>
      <c r="X50" s="83"/>
      <c r="Y50" s="84">
        <f ca="1">Y17</f>
        <v>5</v>
      </c>
      <c r="Z50" s="28" t="str">
        <f ca="1">Z17</f>
        <v>.</v>
      </c>
      <c r="AA50" s="29">
        <f ca="1">AA17</f>
        <v>7</v>
      </c>
      <c r="AB50" s="28">
        <f ca="1">AB17</f>
        <v>0</v>
      </c>
      <c r="AC50" s="85">
        <f ca="1">AC17</f>
        <v>9</v>
      </c>
      <c r="AD50" s="23"/>
      <c r="AG50" s="68" t="s">
        <v>18</v>
      </c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>
        <v>0</v>
      </c>
      <c r="AS50" s="70"/>
      <c r="AT50" s="71"/>
      <c r="AX50" s="72" t="s">
        <v>30</v>
      </c>
      <c r="AY50" s="72"/>
      <c r="AZ50" s="72"/>
      <c r="BA50" s="72"/>
      <c r="BB50" s="72"/>
      <c r="BC50" s="72"/>
      <c r="BD50" s="72"/>
      <c r="BI50" s="72"/>
      <c r="BJ50" s="72"/>
      <c r="BK50" s="72"/>
      <c r="CR50" s="10"/>
      <c r="CS50" s="11"/>
      <c r="CT50" s="5"/>
      <c r="CU50" s="5"/>
      <c r="CV50" s="5"/>
      <c r="CW50" s="5"/>
      <c r="CX50" s="5"/>
      <c r="CY50" s="10">
        <f t="shared" ca="1" si="37"/>
        <v>0.49975562310357424</v>
      </c>
      <c r="CZ50" s="11">
        <f t="shared" ca="1" si="34"/>
        <v>74</v>
      </c>
      <c r="DA50" s="5"/>
      <c r="DB50" s="5">
        <v>50</v>
      </c>
      <c r="DC50" s="1">
        <v>6</v>
      </c>
      <c r="DD50" s="1">
        <v>5</v>
      </c>
      <c r="DF50" s="10">
        <f t="shared" ca="1" si="38"/>
        <v>0.69039166683112518</v>
      </c>
      <c r="DG50" s="11">
        <f t="shared" ca="1" si="39"/>
        <v>34</v>
      </c>
      <c r="DH50" s="5"/>
      <c r="DI50" s="5">
        <v>50</v>
      </c>
      <c r="DJ50" s="1">
        <v>5</v>
      </c>
      <c r="DK50" s="1">
        <v>9</v>
      </c>
    </row>
    <row r="51" spans="1:115" ht="45.95" customHeight="1" thickBot="1" x14ac:dyDescent="0.3">
      <c r="A51" s="26"/>
      <c r="B51" s="94"/>
      <c r="C51" s="94"/>
      <c r="D51" s="86" t="str">
        <f>$D$18</f>
        <v>×</v>
      </c>
      <c r="E51" s="87">
        <f>E18</f>
        <v>0</v>
      </c>
      <c r="F51" s="31"/>
      <c r="G51" s="32">
        <f ca="1">G18</f>
        <v>6</v>
      </c>
      <c r="H51" s="33"/>
      <c r="I51" s="88">
        <f ca="1">I18</f>
        <v>3</v>
      </c>
      <c r="J51" s="23"/>
      <c r="K51" s="26"/>
      <c r="L51" s="94"/>
      <c r="M51" s="94"/>
      <c r="N51" s="86" t="str">
        <f>$N$18</f>
        <v>×</v>
      </c>
      <c r="O51" s="87">
        <f>O18</f>
        <v>0</v>
      </c>
      <c r="P51" s="31"/>
      <c r="Q51" s="32">
        <f ca="1">Q18</f>
        <v>2</v>
      </c>
      <c r="R51" s="33"/>
      <c r="S51" s="88">
        <f ca="1">S18</f>
        <v>2</v>
      </c>
      <c r="T51" s="23"/>
      <c r="U51" s="26"/>
      <c r="V51" s="94"/>
      <c r="W51" s="94"/>
      <c r="X51" s="86" t="str">
        <f>$X$18</f>
        <v>×</v>
      </c>
      <c r="Y51" s="87">
        <f>Y18</f>
        <v>0</v>
      </c>
      <c r="Z51" s="31"/>
      <c r="AA51" s="32">
        <f ca="1">AA18</f>
        <v>4</v>
      </c>
      <c r="AB51" s="33"/>
      <c r="AC51" s="88">
        <f ca="1">AC18</f>
        <v>8</v>
      </c>
      <c r="AD51" s="23"/>
      <c r="AG51" s="68" t="s">
        <v>20</v>
      </c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>
        <v>0</v>
      </c>
      <c r="AS51" s="70">
        <v>0</v>
      </c>
      <c r="AT51" s="71"/>
      <c r="AY51" s="73"/>
      <c r="AZ51" s="73"/>
      <c r="BA51" s="73"/>
      <c r="BI51" s="72"/>
      <c r="BJ51" s="72"/>
      <c r="BK51" s="72"/>
      <c r="CR51" s="10"/>
      <c r="CS51" s="11"/>
      <c r="CT51" s="5"/>
      <c r="CU51" s="5"/>
      <c r="CV51" s="5"/>
      <c r="CW51" s="5"/>
      <c r="CX51" s="5"/>
      <c r="CY51" s="10">
        <f t="shared" ca="1" si="37"/>
        <v>0.95849303670001906</v>
      </c>
      <c r="CZ51" s="11">
        <f t="shared" ca="1" si="34"/>
        <v>5</v>
      </c>
      <c r="DA51" s="5"/>
      <c r="DB51" s="5">
        <v>51</v>
      </c>
      <c r="DC51" s="1">
        <v>6</v>
      </c>
      <c r="DD51" s="1">
        <v>6</v>
      </c>
      <c r="DF51" s="10">
        <f t="shared" ca="1" si="38"/>
        <v>0.79628162709313155</v>
      </c>
      <c r="DG51" s="11">
        <f t="shared" ca="1" si="39"/>
        <v>18</v>
      </c>
      <c r="DH51" s="5"/>
      <c r="DI51" s="5">
        <v>51</v>
      </c>
      <c r="DJ51" s="1">
        <v>6</v>
      </c>
      <c r="DK51" s="1">
        <v>0</v>
      </c>
    </row>
    <row r="52" spans="1:115" ht="45.95" customHeight="1" x14ac:dyDescent="0.25">
      <c r="A52" s="26"/>
      <c r="B52" s="95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9">
        <f ca="1">IF(OR($A$47="A",$A$47="C",$A$47="D"),$BJ$37,IF($A$47="B",$BQ$37,$CE$37))</f>
        <v>0</v>
      </c>
      <c r="E52" s="90">
        <f ca="1">IF(OR($A$47="A",$A$47="C",$A$47="D"),$BK$37,IF($A$47="B",$BR$37,$CF$37))</f>
        <v>0</v>
      </c>
      <c r="F52" s="35">
        <f ca="1">IF(OR(A47="E",A47="G"),F50,)</f>
        <v>0</v>
      </c>
      <c r="G52" s="60">
        <f ca="1">IF(OR($A$47="A",$A$47="C",$A$47="D"),$BL$37,IF($A$47="B",$BS$37,$CG$37))</f>
        <v>4</v>
      </c>
      <c r="H52" s="35">
        <f ca="1">IF(OR(A47="E",A47="G"),H50,)</f>
        <v>0</v>
      </c>
      <c r="I52" s="91">
        <f ca="1">IF(OR($A$47="A",$A$47="C",$A$47="D"),$BM$37,IF($A$47="B",$BT$37,$CH$37))</f>
        <v>8</v>
      </c>
      <c r="J52" s="23"/>
      <c r="K52" s="26"/>
      <c r="L52" s="95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9">
        <f ca="1">IF(OR($K$47="A",$K$47="C",$K$47="D"),$BJ$38,IF($K$47="B",$BQ$38,$CE$38))</f>
        <v>0</v>
      </c>
      <c r="O52" s="90">
        <f ca="1">IF(OR($K$47="A",$K$47="C",$K$47="D"),$BK$38,IF($K$47="B",$BR$38,$CF$38))</f>
        <v>2</v>
      </c>
      <c r="P52" s="35">
        <f ca="1">IF(OR(K47="E",K47="G"),P50,)</f>
        <v>0</v>
      </c>
      <c r="Q52" s="60">
        <f ca="1">IF(OR($K$47="A",$K$47="C",$K$47="D"),$BL$38,IF($K$47="B",$BS$38,$CG$38))</f>
        <v>2</v>
      </c>
      <c r="R52" s="35">
        <f ca="1">IF(OR(K47="E",K47="G"),R50,)</f>
        <v>0</v>
      </c>
      <c r="S52" s="91">
        <f ca="1">IF(OR($K$47="A",$K$47="C",$K$47="D"),$BM$38,IF($K$47="B",$BT$38,$CH$38))</f>
        <v>2</v>
      </c>
      <c r="T52" s="23"/>
      <c r="U52" s="36"/>
      <c r="V52" s="95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9">
        <f ca="1">IF(OR($U$47="A",$U$47="C",$U$47="D"),$BJ$39,IF($U$47="B",$BQ$39,$CE$39))</f>
        <v>4</v>
      </c>
      <c r="Y52" s="90">
        <f ca="1">IF(OR($U$47="A",$U$47="C",$U$47="D"),$BK$39,IF($U$47="B",$BR$39,$CF$39))</f>
        <v>6</v>
      </c>
      <c r="Z52" s="35">
        <f ca="1">IF(OR(U47="E",U47="G"),Z50,)</f>
        <v>0</v>
      </c>
      <c r="AA52" s="60">
        <f ca="1">IF(OR($U$47="A",$U$47="C",$U$47="D"),$BL$39,IF($U$47="B",$BS$39,$CG$39))</f>
        <v>3</v>
      </c>
      <c r="AB52" s="35">
        <f ca="1">IF(OR(U47="E",U47="G"),AB50,)</f>
        <v>0</v>
      </c>
      <c r="AC52" s="91">
        <f ca="1">IF(OR($U$47="A",$U$47="C",$U$47="D"),$BM$39,IF($U$47="B",$BT$39,$CH$39))</f>
        <v>2</v>
      </c>
      <c r="AD52" s="23"/>
      <c r="AG52" s="68" t="s">
        <v>21</v>
      </c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70">
        <v>0</v>
      </c>
      <c r="AT52" s="71">
        <v>0</v>
      </c>
      <c r="AX52" s="74" t="str">
        <f ca="1">$AG1</f>
        <v>D</v>
      </c>
      <c r="AY52" s="73"/>
      <c r="AZ52" s="73"/>
      <c r="BA52" s="73"/>
      <c r="BI52" s="72"/>
      <c r="BJ52" s="72"/>
      <c r="BK52" s="72"/>
      <c r="CR52" s="10"/>
      <c r="CS52" s="11"/>
      <c r="CT52" s="5"/>
      <c r="CU52" s="5"/>
      <c r="CV52" s="5"/>
      <c r="CW52" s="5"/>
      <c r="CX52" s="5"/>
      <c r="CY52" s="10">
        <f t="shared" ca="1" si="37"/>
        <v>7.6977791392356609E-2</v>
      </c>
      <c r="CZ52" s="11">
        <f t="shared" ca="1" si="34"/>
        <v>126</v>
      </c>
      <c r="DA52" s="5"/>
      <c r="DB52" s="5">
        <v>52</v>
      </c>
      <c r="DC52" s="1">
        <v>6</v>
      </c>
      <c r="DD52" s="1">
        <v>7</v>
      </c>
      <c r="DF52" s="10">
        <f t="shared" ca="1" si="38"/>
        <v>0.8571624928225815</v>
      </c>
      <c r="DG52" s="11">
        <f t="shared" ca="1" si="39"/>
        <v>13</v>
      </c>
      <c r="DH52" s="5"/>
      <c r="DI52" s="5">
        <v>52</v>
      </c>
      <c r="DJ52" s="1">
        <v>6</v>
      </c>
      <c r="DK52" s="1">
        <v>1</v>
      </c>
    </row>
    <row r="53" spans="1:115" ht="45.95" customHeight="1" x14ac:dyDescent="0.25">
      <c r="A53" s="36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0</v>
      </c>
      <c r="D53" s="82">
        <f ca="1">IF(OR($A$47="A",$A$47="D"),$BQ$37,IF(OR($A$47="B",$A$47="C"),$BX$37,$CL$37))</f>
        <v>0</v>
      </c>
      <c r="E53" s="92">
        <f ca="1">IF(OR($A$47="A",$A$47="D"),$BR$37,IF(OR($A$47="B",$A$47="C"),$BY$37,$CM$37))</f>
        <v>9</v>
      </c>
      <c r="F53" s="34"/>
      <c r="G53" s="37">
        <f ca="1">IF(OR($A$47="A",$A$47="D"),$BS$37,IF($A$47="B","",IF($A$47="C",$BZ$37,"")))</f>
        <v>6</v>
      </c>
      <c r="H53" s="34"/>
      <c r="I53" s="82"/>
      <c r="J53" s="23"/>
      <c r="K53" s="36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2</v>
      </c>
      <c r="O53" s="92">
        <f ca="1">IF(OR($K$47="A",$K$47="D"),$BR$38,IF(OR($K$47="B",$K$47="C"),$BY$38,$CM$38))</f>
        <v>2</v>
      </c>
      <c r="P53" s="34"/>
      <c r="Q53" s="37">
        <f ca="1">IF(OR($K$47="A",$K$47="D"),$BS$38,IF($K$47="B","",IF($K$47="C",$BZ$38,"")))</f>
        <v>2</v>
      </c>
      <c r="R53" s="34"/>
      <c r="S53" s="82"/>
      <c r="T53" s="23"/>
      <c r="U53" s="36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2</v>
      </c>
      <c r="X53" s="82">
        <f ca="1">IF(OR($U$47="A",$U$47="D"),$BQ$39,IF(OR($U$47="B",$U$47="C"),$BX$39,$CL$39))</f>
        <v>3</v>
      </c>
      <c r="Y53" s="92">
        <f ca="1">IF(OR($U$47="A",$U$47="D"),$BR$39,IF(OR($U$47="B",$U$47="C"),$BY$39,$CM$39))</f>
        <v>1</v>
      </c>
      <c r="Z53" s="34"/>
      <c r="AA53" s="37">
        <f ca="1">IF(OR($U$47="A",$U$47="D"),$BS$39,IF($U$47="B","",IF($U$47="C",$BZ$39,"")))</f>
        <v>6</v>
      </c>
      <c r="AB53" s="34"/>
      <c r="AC53" s="82"/>
      <c r="AD53" s="23"/>
      <c r="AG53" s="68" t="s">
        <v>22</v>
      </c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>
        <v>0</v>
      </c>
      <c r="AS53" s="70"/>
      <c r="AT53" s="71">
        <v>0</v>
      </c>
      <c r="CR53" s="10"/>
      <c r="CS53" s="11"/>
      <c r="CT53" s="5"/>
      <c r="CU53" s="5"/>
      <c r="CV53" s="5"/>
      <c r="CW53" s="5"/>
      <c r="CX53" s="5"/>
      <c r="CY53" s="10">
        <f t="shared" ca="1" si="37"/>
        <v>0.19262093190680696</v>
      </c>
      <c r="CZ53" s="11">
        <f t="shared" ca="1" si="34"/>
        <v>118</v>
      </c>
      <c r="DA53" s="5"/>
      <c r="DB53" s="5">
        <v>53</v>
      </c>
      <c r="DC53" s="1">
        <v>6</v>
      </c>
      <c r="DD53" s="1">
        <v>8</v>
      </c>
      <c r="DF53" s="10">
        <f t="shared" ca="1" si="38"/>
        <v>0.48868267052094616</v>
      </c>
      <c r="DG53" s="11">
        <f t="shared" ca="1" si="39"/>
        <v>46</v>
      </c>
      <c r="DH53" s="5"/>
      <c r="DI53" s="5">
        <v>53</v>
      </c>
      <c r="DJ53" s="1">
        <v>6</v>
      </c>
      <c r="DK53" s="1">
        <v>2</v>
      </c>
    </row>
    <row r="54" spans="1:115" ht="45.95" customHeight="1" x14ac:dyDescent="0.25">
      <c r="A54" s="36"/>
      <c r="B54" s="82">
        <f ca="1">IF($A$47="A",$BV$37,IF(OR($A$47="B",$A$47="C",$A$47="D"),$CC$37,""))</f>
        <v>0</v>
      </c>
      <c r="C54" s="82">
        <f ca="1">IF($A$47="A",$BW$37,IF(OR($A$47="B",$A$47="C",$A$47="D"),$CD$37,""))</f>
        <v>0</v>
      </c>
      <c r="D54" s="82">
        <f ca="1">IF($A$47="A",$BX$37,IF(OR($A$47="B",$A$47="C",$A$47="D"),$CE$37,""))</f>
        <v>1</v>
      </c>
      <c r="E54" s="92">
        <f ca="1">IF($A$47="A",$BY$37,IF(OR($A$47="B",$A$47="C",$A$47="D"),$CF$37,""))</f>
        <v>0</v>
      </c>
      <c r="F54" s="34" t="str">
        <f ca="1">IF(A47="D",F50,)</f>
        <v>.</v>
      </c>
      <c r="G54" s="37">
        <f ca="1">IF($A$47="A","",IF(OR($A$47="B",$A$47="C",$A$47="D"),$CG$37,""))</f>
        <v>0</v>
      </c>
      <c r="H54" s="34">
        <f ca="1">IF(A47="D",H50,)</f>
        <v>0</v>
      </c>
      <c r="I54" s="82">
        <f ca="1">IF($A$47="A","",IF(OR($A$47="B",$A$47="C",$A$47="D"),$CH$37,""))</f>
        <v>8</v>
      </c>
      <c r="J54" s="23"/>
      <c r="K54" s="36"/>
      <c r="L54" s="82">
        <f ca="1">IF($K$47="A",$BV$38,IF(OR($K$47="B",$K$47="C",$K$47="D"),$CC$38,""))</f>
        <v>0</v>
      </c>
      <c r="M54" s="82">
        <f ca="1">IF($K$47="A",$BW$38,IF(OR($K$47="B",$K$47="C",$K$47="D"),$CD$38,""))</f>
        <v>0</v>
      </c>
      <c r="N54" s="82">
        <f ca="1">IF($K$47="A",$BX$38,IF(OR($K$47="B",$K$47="C",$K$47="D"),$CE$38,""))</f>
        <v>2</v>
      </c>
      <c r="O54" s="92">
        <f ca="1">IF($K$47="A",$BY$38,IF(OR($K$47="B",$K$47="C",$K$47="D"),$CF$38,""))</f>
        <v>4</v>
      </c>
      <c r="P54" s="34" t="str">
        <f ca="1">IF(K47="D",P50,)</f>
        <v>.</v>
      </c>
      <c r="Q54" s="37">
        <f ca="1">IF($K$47="A","",IF(OR($K$47="B",$K$47="C",$K$47="D"),$CG$38,""))</f>
        <v>4</v>
      </c>
      <c r="R54" s="34">
        <f ca="1">IF(K47="D",R50,)</f>
        <v>0</v>
      </c>
      <c r="S54" s="82">
        <f ca="1">IF($K$47="A","",IF(OR($K$47="B",$K$47="C",$K$47="D"),$CH$38,""))</f>
        <v>2</v>
      </c>
      <c r="T54" s="23"/>
      <c r="U54" s="36"/>
      <c r="V54" s="82">
        <f ca="1">IF($U$47="A",$BV$39,IF(OR($U$47="B",$U$47="C",$U$47="D"),$CC$39,""))</f>
        <v>0</v>
      </c>
      <c r="W54" s="82">
        <f ca="1">IF($U$47="A",$BW$39,IF(OR($U$47="B",$U$47="C",$U$47="D"),$CD$39,""))</f>
        <v>2</v>
      </c>
      <c r="X54" s="82">
        <f ca="1">IF($U$47="A",$BX$39,IF(OR($U$47="B",$U$47="C",$U$47="D"),$CE$39,""))</f>
        <v>7</v>
      </c>
      <c r="Y54" s="92">
        <f ca="1">IF($U$47="A",$BY$39,IF(OR($U$47="B",$U$47="C",$U$47="D"),$CF$39,""))</f>
        <v>7</v>
      </c>
      <c r="Z54" s="34" t="str">
        <f ca="1">IF(U47="D",Z50,)</f>
        <v>.</v>
      </c>
      <c r="AA54" s="37">
        <f ca="1">IF($U$47="A","",IF(OR($U$47="B",$U$47="C",$U$47="D"),$CG$39,""))</f>
        <v>9</v>
      </c>
      <c r="AB54" s="34">
        <f ca="1">IF(U47="D",AB50,)</f>
        <v>0</v>
      </c>
      <c r="AC54" s="82">
        <f ca="1">IF($U$47="A","",IF(OR($U$47="B",$U$47="C",$U$47="D"),$CH$39,""))</f>
        <v>2</v>
      </c>
      <c r="AD54" s="23"/>
      <c r="CR54" s="10"/>
      <c r="CS54" s="11"/>
      <c r="CT54" s="5"/>
      <c r="CU54" s="5"/>
      <c r="CV54" s="5"/>
      <c r="CW54" s="5"/>
      <c r="CX54" s="5"/>
      <c r="CY54" s="10">
        <f t="shared" ca="1" si="37"/>
        <v>0.23414084993896844</v>
      </c>
      <c r="CZ54" s="11">
        <f t="shared" ca="1" si="34"/>
        <v>113</v>
      </c>
      <c r="DA54" s="5"/>
      <c r="DB54" s="5">
        <v>54</v>
      </c>
      <c r="DC54" s="1">
        <v>6</v>
      </c>
      <c r="DD54" s="1">
        <v>9</v>
      </c>
      <c r="DF54" s="10">
        <f t="shared" ca="1" si="38"/>
        <v>0.71457938533230925</v>
      </c>
      <c r="DG54" s="11">
        <f t="shared" ca="1" si="39"/>
        <v>29</v>
      </c>
      <c r="DH54" s="5"/>
      <c r="DI54" s="5">
        <v>54</v>
      </c>
      <c r="DJ54" s="1">
        <v>6</v>
      </c>
      <c r="DK54" s="1">
        <v>3</v>
      </c>
    </row>
    <row r="55" spans="1:115" ht="45.95" customHeight="1" x14ac:dyDescent="0.25">
      <c r="A55" s="26"/>
      <c r="B55" s="92" t="str">
        <f ca="1">IF($A$47="A",$CC$37,"")</f>
        <v/>
      </c>
      <c r="C55" s="92" t="str">
        <f ca="1">IF($A$47="A",$CD$37,"")</f>
        <v/>
      </c>
      <c r="D55" s="92" t="str">
        <f ca="1">IF($A$47="A",$CE$37,"")</f>
        <v/>
      </c>
      <c r="E55" s="92" t="str">
        <f ca="1">IF($A$47="A",$CF$37,"")</f>
        <v/>
      </c>
      <c r="F55" s="38"/>
      <c r="G55" s="38" t="str">
        <f ca="1">IF($A$47="A",$CG$37,"")</f>
        <v/>
      </c>
      <c r="H55" s="38"/>
      <c r="I55" s="38" t="str">
        <f ca="1">IF($A$47="A",$CH$37,"")</f>
        <v/>
      </c>
      <c r="J55" s="23"/>
      <c r="K55" s="26"/>
      <c r="L55" s="92" t="str">
        <f ca="1">IF($K$47="A",$CC$38,"")</f>
        <v/>
      </c>
      <c r="M55" s="92" t="str">
        <f ca="1">IF($K$47="A",$CD$38,"")</f>
        <v/>
      </c>
      <c r="N55" s="92" t="str">
        <f ca="1">IF($K$47="A",$CE$38,"")</f>
        <v/>
      </c>
      <c r="O55" s="92" t="str">
        <f ca="1">IF($K$47="A",$CF$38,"")</f>
        <v/>
      </c>
      <c r="P55" s="38"/>
      <c r="Q55" s="38" t="str">
        <f ca="1">IF($K$47="A",$CG$38,"")</f>
        <v/>
      </c>
      <c r="R55" s="38"/>
      <c r="S55" s="38" t="str">
        <f ca="1">IF($K$47="A",$CH$38,"")</f>
        <v/>
      </c>
      <c r="T55" s="23"/>
      <c r="U55" s="26"/>
      <c r="V55" s="92" t="str">
        <f ca="1">IF($U$47="A",$CC$39,"")</f>
        <v/>
      </c>
      <c r="W55" s="92" t="str">
        <f ca="1">IF($U$47="A",$CD$39,"")</f>
        <v/>
      </c>
      <c r="X55" s="92" t="str">
        <f ca="1">IF($U$47="A",$CE$39,"")</f>
        <v/>
      </c>
      <c r="Y55" s="92" t="str">
        <f ca="1">IF($U$47="A",$CF$39,"")</f>
        <v/>
      </c>
      <c r="Z55" s="38"/>
      <c r="AA55" s="38" t="str">
        <f ca="1">IF($U$47="A",$CG$39,"")</f>
        <v/>
      </c>
      <c r="AB55" s="38"/>
      <c r="AC55" s="38" t="str">
        <f ca="1">IF($U$47="A",$CH$39,"")</f>
        <v/>
      </c>
      <c r="AD55" s="23"/>
      <c r="AJ55" s="97" t="s">
        <v>51</v>
      </c>
      <c r="AL55" s="96" t="s">
        <v>52</v>
      </c>
      <c r="AN55" s="97" t="s">
        <v>51</v>
      </c>
      <c r="AO55" s="79" t="s">
        <v>55</v>
      </c>
      <c r="AP55" s="96" t="s">
        <v>52</v>
      </c>
      <c r="AQ55" s="79" t="s">
        <v>55</v>
      </c>
      <c r="AR55" s="79" t="s">
        <v>53</v>
      </c>
      <c r="AS55" s="79" t="s">
        <v>54</v>
      </c>
      <c r="AT55" s="106"/>
      <c r="AU55" s="106"/>
      <c r="AV55" s="106"/>
      <c r="BC55" s="106"/>
      <c r="BD55" s="106"/>
      <c r="BE55" s="106"/>
      <c r="CR55" s="10"/>
      <c r="CS55" s="11"/>
      <c r="CT55" s="5"/>
      <c r="CU55" s="5"/>
      <c r="CV55" s="5"/>
      <c r="CW55" s="5"/>
      <c r="CX55" s="5"/>
      <c r="CY55" s="10">
        <f t="shared" ca="1" si="37"/>
        <v>0.48024352983284568</v>
      </c>
      <c r="CZ55" s="11">
        <f t="shared" ca="1" si="34"/>
        <v>78</v>
      </c>
      <c r="DA55" s="5"/>
      <c r="DB55" s="5">
        <v>55</v>
      </c>
      <c r="DC55" s="1">
        <v>7</v>
      </c>
      <c r="DD55" s="1">
        <v>1</v>
      </c>
      <c r="DF55" s="10">
        <f t="shared" ca="1" si="38"/>
        <v>0.80604807815872759</v>
      </c>
      <c r="DG55" s="11">
        <f t="shared" ca="1" si="39"/>
        <v>17</v>
      </c>
      <c r="DH55" s="5"/>
      <c r="DI55" s="5">
        <v>55</v>
      </c>
      <c r="DJ55" s="1">
        <v>6</v>
      </c>
      <c r="DK55" s="1">
        <v>4</v>
      </c>
    </row>
    <row r="56" spans="1:115" ht="15" customHeight="1" x14ac:dyDescent="0.25">
      <c r="A56" s="45"/>
      <c r="B56" s="43"/>
      <c r="C56" s="43"/>
      <c r="D56" s="43"/>
      <c r="E56" s="43"/>
      <c r="F56" s="43"/>
      <c r="G56" s="43"/>
      <c r="H56" s="43"/>
      <c r="I56" s="43"/>
      <c r="J56" s="44"/>
      <c r="K56" s="45"/>
      <c r="L56" s="43"/>
      <c r="M56" s="43"/>
      <c r="N56" s="43"/>
      <c r="O56" s="43"/>
      <c r="P56" s="43"/>
      <c r="Q56" s="43"/>
      <c r="R56" s="43"/>
      <c r="S56" s="43"/>
      <c r="T56" s="44"/>
      <c r="U56" s="45"/>
      <c r="V56" s="43"/>
      <c r="W56" s="43"/>
      <c r="X56" s="43"/>
      <c r="Y56" s="43"/>
      <c r="Z56" s="43"/>
      <c r="AA56" s="43"/>
      <c r="AB56" s="43"/>
      <c r="AC56" s="43"/>
      <c r="AD56" s="44"/>
      <c r="AN56" s="81"/>
      <c r="AO56" s="81"/>
      <c r="AP56" s="81"/>
      <c r="AQ56" s="81"/>
      <c r="AR56" s="81"/>
      <c r="AS56" s="81"/>
      <c r="CR56" s="10"/>
      <c r="CS56" s="11"/>
      <c r="CT56" s="5"/>
      <c r="CU56" s="5"/>
      <c r="CV56" s="5"/>
      <c r="CW56" s="5"/>
      <c r="CX56" s="5"/>
      <c r="CY56" s="10">
        <f t="shared" ca="1" si="37"/>
        <v>0.75817030772153393</v>
      </c>
      <c r="CZ56" s="11">
        <f t="shared" ca="1" si="34"/>
        <v>38</v>
      </c>
      <c r="DA56" s="5"/>
      <c r="DB56" s="5">
        <v>56</v>
      </c>
      <c r="DC56" s="1">
        <v>7</v>
      </c>
      <c r="DD56" s="1">
        <v>2</v>
      </c>
      <c r="DF56" s="10">
        <f t="shared" ca="1" si="38"/>
        <v>0.65827161262808398</v>
      </c>
      <c r="DG56" s="11">
        <f t="shared" ca="1" si="39"/>
        <v>36</v>
      </c>
      <c r="DH56" s="5"/>
      <c r="DI56" s="5">
        <v>56</v>
      </c>
      <c r="DJ56" s="1">
        <v>6</v>
      </c>
      <c r="DK56" s="1">
        <v>5</v>
      </c>
    </row>
    <row r="57" spans="1:115" ht="15" customHeight="1" thickBot="1" x14ac:dyDescent="0.3">
      <c r="A57" s="14" t="str">
        <f ca="1">$AG7</f>
        <v>D</v>
      </c>
      <c r="B57" s="16"/>
      <c r="C57" s="16"/>
      <c r="D57" s="16"/>
      <c r="E57" s="16"/>
      <c r="F57" s="16"/>
      <c r="G57" s="16"/>
      <c r="H57" s="16"/>
      <c r="I57" s="16"/>
      <c r="J57" s="17"/>
      <c r="K57" s="14" t="str">
        <f ca="1">$AG8</f>
        <v>D</v>
      </c>
      <c r="L57" s="16"/>
      <c r="M57" s="16"/>
      <c r="N57" s="16"/>
      <c r="O57" s="16"/>
      <c r="P57" s="16"/>
      <c r="Q57" s="16"/>
      <c r="R57" s="16"/>
      <c r="S57" s="16"/>
      <c r="T57" s="17"/>
      <c r="U57" s="14" t="str">
        <f ca="1">$AG9</f>
        <v>D</v>
      </c>
      <c r="V57" s="16"/>
      <c r="W57" s="16"/>
      <c r="X57" s="16"/>
      <c r="Y57" s="19"/>
      <c r="Z57" s="19"/>
      <c r="AA57" s="19"/>
      <c r="AB57" s="19"/>
      <c r="AC57" s="19"/>
      <c r="AD57" s="20"/>
      <c r="AI57" s="72" t="s">
        <v>43</v>
      </c>
      <c r="AJ57" s="107" t="s">
        <v>62</v>
      </c>
      <c r="AK57" s="59" t="str">
        <f ca="1">IF(AND(AN57="G",AO57=2,G42=0,I42=0),"natu",IF(AND(AN57="G",I42=0),"haru",IF(AND(AN57="E",I42=0),"haru","zero")))</f>
        <v>zero</v>
      </c>
      <c r="AL57" s="107" t="s">
        <v>71</v>
      </c>
      <c r="AM57" s="59" t="str">
        <f ca="1">IF(AND(AP57="D",AQ57=2,G44=0,I44=0),"huyu",IF(AND(AP57="D",I44=0),"aki","nasi"))</f>
        <v>nasi</v>
      </c>
      <c r="AN57" s="105" t="str">
        <f ca="1">A37</f>
        <v>D</v>
      </c>
      <c r="AO57" s="99">
        <f t="shared" ref="AO57:AO65" ca="1" si="62">AQ1</f>
        <v>2</v>
      </c>
      <c r="AP57" s="105" t="str">
        <f ca="1">A37</f>
        <v>D</v>
      </c>
      <c r="AQ57" s="98">
        <f t="shared" ref="AQ57:AQ65" ca="1" si="63">AQ1</f>
        <v>2</v>
      </c>
      <c r="AR57" s="98">
        <f ca="1">IF(AND(AP57="D",AQ57=1),I44,IF(AND(AP57="D",AQ57=2),G44,""))</f>
        <v>4</v>
      </c>
      <c r="AS57" s="99">
        <f ca="1">IF(AND(AP57="D",AQ57=2),I44,"")</f>
        <v>5</v>
      </c>
      <c r="AT57" s="72"/>
      <c r="AU57" s="72"/>
      <c r="AV57" s="72"/>
      <c r="CR57" s="10"/>
      <c r="CS57" s="11"/>
      <c r="CT57" s="5"/>
      <c r="CU57" s="5"/>
      <c r="CV57" s="5"/>
      <c r="CW57" s="5"/>
      <c r="CX57" s="5"/>
      <c r="CY57" s="10">
        <f t="shared" ca="1" si="37"/>
        <v>0.35616254203217301</v>
      </c>
      <c r="CZ57" s="11">
        <f t="shared" ca="1" si="34"/>
        <v>93</v>
      </c>
      <c r="DA57" s="5"/>
      <c r="DB57" s="5">
        <v>57</v>
      </c>
      <c r="DC57" s="1">
        <v>7</v>
      </c>
      <c r="DD57" s="1">
        <v>3</v>
      </c>
      <c r="DF57" s="10">
        <f t="shared" ca="1" si="38"/>
        <v>0.10859479812699513</v>
      </c>
      <c r="DG57" s="11">
        <f t="shared" ca="1" si="39"/>
        <v>77</v>
      </c>
      <c r="DH57" s="5"/>
      <c r="DI57" s="5">
        <v>57</v>
      </c>
      <c r="DJ57" s="1">
        <v>6</v>
      </c>
      <c r="DK57" s="1">
        <v>6</v>
      </c>
    </row>
    <row r="58" spans="1:115" ht="35.1" customHeight="1" thickBot="1" x14ac:dyDescent="0.3">
      <c r="A58" s="21"/>
      <c r="B58" s="119" t="str">
        <f ca="1">B25</f>
        <v>2.04×18＝</v>
      </c>
      <c r="C58" s="120"/>
      <c r="D58" s="120"/>
      <c r="E58" s="120"/>
      <c r="F58" s="120"/>
      <c r="G58" s="123">
        <f ca="1">G25</f>
        <v>36.72</v>
      </c>
      <c r="H58" s="123"/>
      <c r="I58" s="124"/>
      <c r="J58" s="22"/>
      <c r="K58" s="21"/>
      <c r="L58" s="119" t="str">
        <f ca="1">L25</f>
        <v>0.25×22＝</v>
      </c>
      <c r="M58" s="120"/>
      <c r="N58" s="120"/>
      <c r="O58" s="120"/>
      <c r="P58" s="120"/>
      <c r="Q58" s="123">
        <f ca="1">Q25</f>
        <v>5.5</v>
      </c>
      <c r="R58" s="123"/>
      <c r="S58" s="124"/>
      <c r="T58" s="22"/>
      <c r="U58" s="21"/>
      <c r="V58" s="119" t="str">
        <f ca="1">V25</f>
        <v>0.65×47＝</v>
      </c>
      <c r="W58" s="120"/>
      <c r="X58" s="120"/>
      <c r="Y58" s="120"/>
      <c r="Z58" s="120"/>
      <c r="AA58" s="123">
        <f ca="1">AA25</f>
        <v>30.55</v>
      </c>
      <c r="AB58" s="123"/>
      <c r="AC58" s="124"/>
      <c r="AD58" s="23"/>
      <c r="AI58" s="72" t="s">
        <v>44</v>
      </c>
      <c r="AJ58" s="107" t="s">
        <v>63</v>
      </c>
      <c r="AK58" s="59" t="str">
        <f ca="1">IF(AND(AN58="G",AO58=2,Q42=0,S42=0),"natu",IF(AND(AN58="G",S42=0),"haru",IF(AND(AN58="E",S42=0),"haru","zero")))</f>
        <v>zero</v>
      </c>
      <c r="AL58" s="107" t="s">
        <v>72</v>
      </c>
      <c r="AM58" s="59" t="str">
        <f ca="1">IF(AND(AP58="D",AQ58=2,Q44=0,S44=0),"huyu",IF(AND(AP58="D",S44=0),"aki","nasi"))</f>
        <v>nasi</v>
      </c>
      <c r="AN58" s="100" t="str">
        <f ca="1">K37</f>
        <v>D</v>
      </c>
      <c r="AO58" s="101">
        <f t="shared" ca="1" si="62"/>
        <v>2</v>
      </c>
      <c r="AP58" s="100" t="str">
        <f ca="1">K37</f>
        <v>D</v>
      </c>
      <c r="AQ58" s="79">
        <f t="shared" ca="1" si="63"/>
        <v>2</v>
      </c>
      <c r="AR58" s="79">
        <f ca="1">IF(AND(AP58="D",AQ58=1),S44,IF(AND(AP58="D",AQ58=2),Q44,""))</f>
        <v>5</v>
      </c>
      <c r="AS58" s="101">
        <f ca="1">IF(AND(AP58="D",AQ58=2),S44,"")</f>
        <v>4</v>
      </c>
      <c r="AT58" s="72"/>
      <c r="AU58" s="72"/>
      <c r="AV58" s="72"/>
      <c r="CR58" s="10"/>
      <c r="CS58" s="11"/>
      <c r="CT58" s="5"/>
      <c r="CU58" s="5"/>
      <c r="CV58" s="5"/>
      <c r="CW58" s="5"/>
      <c r="CX58" s="5"/>
      <c r="CY58" s="10">
        <f t="shared" ca="1" si="37"/>
        <v>0.71587039186316448</v>
      </c>
      <c r="CZ58" s="11">
        <f t="shared" ca="1" si="34"/>
        <v>44</v>
      </c>
      <c r="DA58" s="5"/>
      <c r="DB58" s="5">
        <v>58</v>
      </c>
      <c r="DC58" s="1">
        <v>7</v>
      </c>
      <c r="DD58" s="1">
        <v>4</v>
      </c>
      <c r="DF58" s="10">
        <f t="shared" ca="1" si="38"/>
        <v>0.13397962527600904</v>
      </c>
      <c r="DG58" s="11">
        <f t="shared" ca="1" si="39"/>
        <v>74</v>
      </c>
      <c r="DH58" s="5"/>
      <c r="DI58" s="5">
        <v>58</v>
      </c>
      <c r="DJ58" s="1">
        <v>6</v>
      </c>
      <c r="DK58" s="1">
        <v>7</v>
      </c>
    </row>
    <row r="59" spans="1:115" ht="15" customHeight="1" x14ac:dyDescent="0.25">
      <c r="A59" s="21"/>
      <c r="B59" s="25"/>
      <c r="C59" s="25"/>
      <c r="D59" s="25"/>
      <c r="E59" s="25"/>
      <c r="F59" s="25"/>
      <c r="G59" s="25"/>
      <c r="H59" s="25"/>
      <c r="I59" s="25"/>
      <c r="J59" s="22"/>
      <c r="K59" s="21"/>
      <c r="L59" s="25"/>
      <c r="M59" s="25"/>
      <c r="N59" s="25"/>
      <c r="O59" s="25"/>
      <c r="P59" s="25"/>
      <c r="Q59" s="25"/>
      <c r="R59" s="25"/>
      <c r="S59" s="25"/>
      <c r="T59" s="22"/>
      <c r="U59" s="21"/>
      <c r="V59" s="25"/>
      <c r="W59" s="25"/>
      <c r="X59" s="25"/>
      <c r="Y59" s="25"/>
      <c r="Z59" s="25"/>
      <c r="AA59" s="25"/>
      <c r="AB59" s="25"/>
      <c r="AC59" s="25"/>
      <c r="AD59" s="23"/>
      <c r="AI59" s="72" t="s">
        <v>45</v>
      </c>
      <c r="AJ59" s="107" t="s">
        <v>64</v>
      </c>
      <c r="AK59" s="59" t="str">
        <f ca="1">IF(AND(AN59="G",AO59=2,AA42=0,AC42=0),"natu",IF(AND(AN59="G",AC42=0),"haru",IF(AND(AN59="E",AC42=0),"haru","zero")))</f>
        <v>zero</v>
      </c>
      <c r="AL59" s="107" t="s">
        <v>73</v>
      </c>
      <c r="AM59" s="59" t="str">
        <f ca="1">IF(AND(AP59="D",AQ59=2,AA44=0,AC44=0),"huyu",IF(AND(AP59="D",AC44=0),"aki","nasi"))</f>
        <v>nasi</v>
      </c>
      <c r="AN59" s="100" t="str">
        <f ca="1">U37</f>
        <v>D</v>
      </c>
      <c r="AO59" s="101">
        <f t="shared" ca="1" si="62"/>
        <v>2</v>
      </c>
      <c r="AP59" s="100" t="str">
        <f ca="1">U37</f>
        <v>D</v>
      </c>
      <c r="AQ59" s="79">
        <f t="shared" ca="1" si="63"/>
        <v>2</v>
      </c>
      <c r="AR59" s="79">
        <f ca="1">IF(AND(AP59="D",AQ59=1),AC44,IF(AND(AP59="D",AQ59=2),AA44,""))</f>
        <v>0</v>
      </c>
      <c r="AS59" s="101">
        <f ca="1">IF(AND(AP59="D",AQ59=2),AC44,"")</f>
        <v>8</v>
      </c>
      <c r="AT59" s="72"/>
      <c r="AU59" s="72"/>
      <c r="AV59" s="72"/>
      <c r="CR59" s="10"/>
      <c r="CS59" s="11"/>
      <c r="CT59" s="5"/>
      <c r="CU59" s="5"/>
      <c r="CV59" s="5"/>
      <c r="CW59" s="5"/>
      <c r="CX59" s="5"/>
      <c r="CY59" s="10">
        <f t="shared" ca="1" si="37"/>
        <v>0.46359731742305943</v>
      </c>
      <c r="CZ59" s="11">
        <f t="shared" ca="1" si="34"/>
        <v>80</v>
      </c>
      <c r="DA59" s="5"/>
      <c r="DB59" s="5">
        <v>59</v>
      </c>
      <c r="DC59" s="1">
        <v>7</v>
      </c>
      <c r="DD59" s="1">
        <v>5</v>
      </c>
      <c r="DF59" s="10">
        <f t="shared" ca="1" si="38"/>
        <v>0.33563083767124247</v>
      </c>
      <c r="DG59" s="11">
        <f t="shared" ca="1" si="39"/>
        <v>57</v>
      </c>
      <c r="DH59" s="5"/>
      <c r="DI59" s="5">
        <v>59</v>
      </c>
      <c r="DJ59" s="1">
        <v>6</v>
      </c>
      <c r="DK59" s="1">
        <v>8</v>
      </c>
    </row>
    <row r="60" spans="1:115" ht="45.95" customHeight="1" x14ac:dyDescent="0.25">
      <c r="A60" s="26"/>
      <c r="B60" s="93"/>
      <c r="C60" s="93"/>
      <c r="D60" s="83"/>
      <c r="E60" s="84">
        <f ca="1">E27</f>
        <v>2</v>
      </c>
      <c r="F60" s="28" t="str">
        <f ca="1">F27</f>
        <v>.</v>
      </c>
      <c r="G60" s="29">
        <f ca="1">G27</f>
        <v>0</v>
      </c>
      <c r="H60" s="28">
        <f ca="1">H27</f>
        <v>0</v>
      </c>
      <c r="I60" s="85">
        <f ca="1">I27</f>
        <v>4</v>
      </c>
      <c r="J60" s="23"/>
      <c r="K60" s="26"/>
      <c r="L60" s="93"/>
      <c r="M60" s="93"/>
      <c r="N60" s="83"/>
      <c r="O60" s="84">
        <f ca="1">O27</f>
        <v>0</v>
      </c>
      <c r="P60" s="28" t="str">
        <f ca="1">P27</f>
        <v>.</v>
      </c>
      <c r="Q60" s="29">
        <f ca="1">Q27</f>
        <v>2</v>
      </c>
      <c r="R60" s="28">
        <f ca="1">R27</f>
        <v>0</v>
      </c>
      <c r="S60" s="85">
        <f ca="1">S27</f>
        <v>5</v>
      </c>
      <c r="T60" s="23"/>
      <c r="U60" s="26"/>
      <c r="V60" s="93"/>
      <c r="W60" s="93"/>
      <c r="X60" s="83"/>
      <c r="Y60" s="84">
        <f ca="1">Y27</f>
        <v>0</v>
      </c>
      <c r="Z60" s="28" t="str">
        <f ca="1">Z27</f>
        <v>.</v>
      </c>
      <c r="AA60" s="29">
        <f ca="1">AA27</f>
        <v>6</v>
      </c>
      <c r="AB60" s="28">
        <f ca="1">AB27</f>
        <v>0</v>
      </c>
      <c r="AC60" s="85">
        <f ca="1">AC27</f>
        <v>5</v>
      </c>
      <c r="AD60" s="23"/>
      <c r="AH60" s="79" t="s">
        <v>56</v>
      </c>
      <c r="AI60" s="72" t="s">
        <v>46</v>
      </c>
      <c r="AJ60" s="107" t="s">
        <v>65</v>
      </c>
      <c r="AK60" s="59" t="str">
        <f ca="1">IF(AND(AN60="G",AO60=2,G52=0,I52=0),"natu",IF(AND(AN60="G",I52=0),"haru",IF(AND(AN60="E",I52=0),"haru","zero")))</f>
        <v>zero</v>
      </c>
      <c r="AL60" s="107" t="s">
        <v>74</v>
      </c>
      <c r="AM60" s="59" t="str">
        <f ca="1">IF(AND(AP60="D",AQ60=2,G54=0,I54=0),"huyu",IF(AND(AP60="D",I54=0),"aki","nasi"))</f>
        <v>nasi</v>
      </c>
      <c r="AN60" s="100" t="str">
        <f ca="1">A47</f>
        <v>D</v>
      </c>
      <c r="AO60" s="101">
        <f t="shared" ca="1" si="62"/>
        <v>2</v>
      </c>
      <c r="AP60" s="100" t="str">
        <f ca="1">A47</f>
        <v>D</v>
      </c>
      <c r="AQ60" s="79">
        <f t="shared" ca="1" si="63"/>
        <v>2</v>
      </c>
      <c r="AR60" s="79">
        <f ca="1">IF(AND(AP60="D",AQ60=1),I54,IF(AND(AP60="D",AQ60=2),G54,""))</f>
        <v>0</v>
      </c>
      <c r="AS60" s="101">
        <f ca="1">IF(AND(AP60="D",AQ60=2),I54,"")</f>
        <v>8</v>
      </c>
      <c r="AT60" s="72"/>
      <c r="AU60" s="72"/>
      <c r="AV60" s="72"/>
      <c r="CR60" s="10"/>
      <c r="CS60" s="11"/>
      <c r="CT60" s="5"/>
      <c r="CU60" s="5"/>
      <c r="CV60" s="5"/>
      <c r="CW60" s="5"/>
      <c r="CX60" s="5"/>
      <c r="CY60" s="10">
        <f t="shared" ca="1" si="37"/>
        <v>0.16713052220686231</v>
      </c>
      <c r="CZ60" s="11">
        <f t="shared" ca="1" si="34"/>
        <v>119</v>
      </c>
      <c r="DA60" s="5"/>
      <c r="DB60" s="5">
        <v>60</v>
      </c>
      <c r="DC60" s="1">
        <v>7</v>
      </c>
      <c r="DD60" s="1">
        <v>6</v>
      </c>
      <c r="DF60" s="10">
        <f t="shared" ca="1" si="38"/>
        <v>0.82285399445896812</v>
      </c>
      <c r="DG60" s="11">
        <f t="shared" ca="1" si="39"/>
        <v>15</v>
      </c>
      <c r="DH60" s="5"/>
      <c r="DI60" s="5">
        <v>60</v>
      </c>
      <c r="DJ60" s="1">
        <v>6</v>
      </c>
      <c r="DK60" s="1">
        <v>9</v>
      </c>
    </row>
    <row r="61" spans="1:115" ht="45.95" customHeight="1" thickBot="1" x14ac:dyDescent="0.3">
      <c r="A61" s="26"/>
      <c r="B61" s="94"/>
      <c r="C61" s="94"/>
      <c r="D61" s="86" t="str">
        <f>$D$28</f>
        <v>×</v>
      </c>
      <c r="E61" s="87">
        <f>E28</f>
        <v>0</v>
      </c>
      <c r="F61" s="31"/>
      <c r="G61" s="32">
        <f ca="1">G28</f>
        <v>1</v>
      </c>
      <c r="H61" s="33"/>
      <c r="I61" s="88">
        <f ca="1">I28</f>
        <v>8</v>
      </c>
      <c r="J61" s="23"/>
      <c r="K61" s="26"/>
      <c r="L61" s="94"/>
      <c r="M61" s="94"/>
      <c r="N61" s="86" t="str">
        <f>$N$28</f>
        <v>×</v>
      </c>
      <c r="O61" s="87">
        <f>O28</f>
        <v>0</v>
      </c>
      <c r="P61" s="31"/>
      <c r="Q61" s="32">
        <f ca="1">Q28</f>
        <v>2</v>
      </c>
      <c r="R61" s="33"/>
      <c r="S61" s="88">
        <f ca="1">S28</f>
        <v>2</v>
      </c>
      <c r="T61" s="23"/>
      <c r="U61" s="26"/>
      <c r="V61" s="94"/>
      <c r="W61" s="94"/>
      <c r="X61" s="86" t="str">
        <f>$X$28</f>
        <v>×</v>
      </c>
      <c r="Y61" s="87">
        <f>Y28</f>
        <v>0</v>
      </c>
      <c r="Z61" s="31"/>
      <c r="AA61" s="32">
        <f ca="1">AA28</f>
        <v>4</v>
      </c>
      <c r="AB61" s="33"/>
      <c r="AC61" s="88">
        <f ca="1">AC28</f>
        <v>7</v>
      </c>
      <c r="AD61" s="23"/>
      <c r="AH61" s="79" t="s">
        <v>57</v>
      </c>
      <c r="AI61" s="72" t="s">
        <v>47</v>
      </c>
      <c r="AJ61" s="107" t="s">
        <v>66</v>
      </c>
      <c r="AK61" s="59" t="str">
        <f ca="1">IF(AND(AN61="G",AO61=2,Q52=0,S52=0),"natu",IF(AND(AN61="G",S52=0),"haru",IF(AND(AN61="E",S52=0),"haru","zero")))</f>
        <v>zero</v>
      </c>
      <c r="AL61" s="107" t="s">
        <v>75</v>
      </c>
      <c r="AM61" s="59" t="str">
        <f ca="1">IF(AND(AP61="D",AQ61=2,S54=0,Q54=0),"huyu",IF(AND(AP61="D",S54=0),"aki","nasi"))</f>
        <v>nasi</v>
      </c>
      <c r="AN61" s="100" t="str">
        <f ca="1">K47</f>
        <v>D</v>
      </c>
      <c r="AO61" s="101">
        <f t="shared" ca="1" si="62"/>
        <v>2</v>
      </c>
      <c r="AP61" s="100" t="str">
        <f ca="1">K47</f>
        <v>D</v>
      </c>
      <c r="AQ61" s="79">
        <f t="shared" ca="1" si="63"/>
        <v>2</v>
      </c>
      <c r="AR61" s="79">
        <f ca="1">IF(AND(AP61="D",AQ61=1),S54,IF(AND(AP61="D",AQ61=2),Q54,""))</f>
        <v>4</v>
      </c>
      <c r="AS61" s="101">
        <f ca="1">IF(AND(AP61="D",AQ61=2),S54,"")</f>
        <v>2</v>
      </c>
      <c r="AT61" s="72"/>
      <c r="AU61" s="72"/>
      <c r="AV61" s="72"/>
      <c r="CR61" s="10"/>
      <c r="CS61" s="11"/>
      <c r="CT61" s="5"/>
      <c r="CU61" s="5"/>
      <c r="CV61" s="5"/>
      <c r="CW61" s="5"/>
      <c r="CX61" s="5"/>
      <c r="CY61" s="10">
        <f t="shared" ca="1" si="37"/>
        <v>0.32374451478183774</v>
      </c>
      <c r="CZ61" s="11">
        <f t="shared" ca="1" si="34"/>
        <v>99</v>
      </c>
      <c r="DA61" s="5"/>
      <c r="DB61" s="5">
        <v>61</v>
      </c>
      <c r="DC61" s="1">
        <v>7</v>
      </c>
      <c r="DD61" s="1">
        <v>7</v>
      </c>
      <c r="DF61" s="10">
        <f t="shared" ca="1" si="38"/>
        <v>0.94167417788716645</v>
      </c>
      <c r="DG61" s="11">
        <f t="shared" ca="1" si="39"/>
        <v>5</v>
      </c>
      <c r="DH61" s="5"/>
      <c r="DI61" s="5">
        <v>61</v>
      </c>
      <c r="DJ61" s="1">
        <v>7</v>
      </c>
      <c r="DK61" s="1">
        <v>0</v>
      </c>
    </row>
    <row r="62" spans="1:115" ht="45.95" customHeight="1" x14ac:dyDescent="0.25">
      <c r="A62" s="36"/>
      <c r="B62" s="95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9">
        <f ca="1">IF(OR($A$57="A",$A$57="C",$A$57="D"),$BJ$40,IF($A$57="B",$BQ$40,$CE$40))</f>
        <v>1</v>
      </c>
      <c r="E62" s="90">
        <f ca="1">IF(OR($A$57="A",$A$57="C",$A$57="D"),$BK$40,IF($A$57="B",$BR$40,$CF$40))</f>
        <v>6</v>
      </c>
      <c r="F62" s="35">
        <f ca="1">IF(OR(A57="E",A57="G"),F60,)</f>
        <v>0</v>
      </c>
      <c r="G62" s="60">
        <f ca="1">IF(OR($A$57="A",$A$57="C",$A$57="D"),$BL$40,IF($A$57="B",$BS$40,$CG$40))</f>
        <v>3</v>
      </c>
      <c r="H62" s="35">
        <f ca="1">IF(OR(A57="E",A57="G"),H60,)</f>
        <v>0</v>
      </c>
      <c r="I62" s="91">
        <f ca="1">IF(OR($A$57="A",$A$57="C",$A$57="D"),$BM$40,IF($A$57="B",$BT$40,$CH$40))</f>
        <v>2</v>
      </c>
      <c r="J62" s="75"/>
      <c r="K62" s="36"/>
      <c r="L62" s="95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9">
        <f ca="1">IF(OR($K$57="A",$K$57="C",$K$57="D"),$BJ$41,IF($K$57="B",$BQ$41,$CE$41))</f>
        <v>0</v>
      </c>
      <c r="O62" s="90">
        <f ca="1">IF(OR($K$57="A",$K$57="C",$K$57="D"),$BK$41,IF($K$57="B",$BR$41,$CF$41))</f>
        <v>0</v>
      </c>
      <c r="P62" s="35">
        <f ca="1">IF(OR(K57="E",K57="G"),P60,)</f>
        <v>0</v>
      </c>
      <c r="Q62" s="60">
        <f ca="1">IF(OR($K$57="A",$K$57="C",$K$57="D"),$BL$41,IF($K$57="B",$BS$41,$CG$41))</f>
        <v>5</v>
      </c>
      <c r="R62" s="35">
        <f ca="1">IF(OR(K57="E",K57="G"),R60,)</f>
        <v>0</v>
      </c>
      <c r="S62" s="91">
        <f ca="1">IF(OR($K$57="A",$K$57="C",$K$57="D"),$BM$41,IF($K$57="B",$BT$41,$CH$41))</f>
        <v>0</v>
      </c>
      <c r="T62" s="23"/>
      <c r="U62" s="36"/>
      <c r="V62" s="95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9">
        <f ca="1">IF(OR($U$57="A",$U$57="C",$U$57="D"),$BJ$42,IF($U$57="B",$BQ$42,$CE$42))</f>
        <v>0</v>
      </c>
      <c r="Y62" s="90">
        <f ca="1">IF(OR($U$57="A",$U$57="C",$U$57="D"),$BK$42,IF($U$57="B",$BR$42,$CF$42))</f>
        <v>4</v>
      </c>
      <c r="Z62" s="35">
        <f ca="1">IF(OR(U57="E",U57="G"),Z60,)</f>
        <v>0</v>
      </c>
      <c r="AA62" s="60">
        <f ca="1">IF(OR($U$57="A",$U$57="C",$U$57="D"),$BL$42,IF($U$57="B",$BS$42,$CG$42))</f>
        <v>5</v>
      </c>
      <c r="AB62" s="35">
        <f ca="1">IF(OR(U57="E",U57="G"),AB60,)</f>
        <v>0</v>
      </c>
      <c r="AC62" s="91">
        <f ca="1">IF(OR($U$57="A",$U$57="C",$U$57="D"),$BM$42,IF($U$57="B",$BT$42,$CH$42))</f>
        <v>5</v>
      </c>
      <c r="AD62" s="23"/>
      <c r="AH62" s="79" t="s">
        <v>61</v>
      </c>
      <c r="AI62" s="72" t="s">
        <v>48</v>
      </c>
      <c r="AJ62" s="107" t="s">
        <v>67</v>
      </c>
      <c r="AK62" s="59" t="str">
        <f ca="1">IF(AND(AN62="G",AO62=2,AA52=0,AC52=0),"natu",IF(AND(AN62="G",AC52=0),"haru",IF(AND(AN62="E",AC52=0),"haru","zero")))</f>
        <v>zero</v>
      </c>
      <c r="AL62" s="107" t="s">
        <v>76</v>
      </c>
      <c r="AM62" s="59" t="str">
        <f ca="1">IF(AND(AP62="D",AQ62=2,AA54=0,AC54=0),"huyu",IF(AND(AP62="D",AC54=0),"aki","nasi"))</f>
        <v>nasi</v>
      </c>
      <c r="AN62" s="100" t="str">
        <f ca="1">U47</f>
        <v>D</v>
      </c>
      <c r="AO62" s="101">
        <f t="shared" ca="1" si="62"/>
        <v>2</v>
      </c>
      <c r="AP62" s="100" t="str">
        <f ca="1">U47</f>
        <v>D</v>
      </c>
      <c r="AQ62" s="79">
        <f t="shared" ca="1" si="63"/>
        <v>2</v>
      </c>
      <c r="AR62" s="79">
        <f ca="1">IF(AND(AP62="D",AQ62=1),AC54,IF(AND(AP62="D",AQ62=2),AA54,""))</f>
        <v>9</v>
      </c>
      <c r="AS62" s="101">
        <f ca="1">IF(AND(AP62="D",AQ62=2),AC54,"")</f>
        <v>2</v>
      </c>
      <c r="AT62" s="72"/>
      <c r="AU62" s="72"/>
      <c r="AV62" s="72"/>
      <c r="CR62" s="10"/>
      <c r="CS62" s="11"/>
      <c r="CT62" s="5"/>
      <c r="CU62" s="5"/>
      <c r="CV62" s="5"/>
      <c r="CW62" s="5"/>
      <c r="CX62" s="5"/>
      <c r="CY62" s="10">
        <f t="shared" ca="1" si="37"/>
        <v>0.82552562478485725</v>
      </c>
      <c r="CZ62" s="11">
        <f t="shared" ca="1" si="34"/>
        <v>29</v>
      </c>
      <c r="DA62" s="5"/>
      <c r="DB62" s="5">
        <v>62</v>
      </c>
      <c r="DC62" s="1">
        <v>7</v>
      </c>
      <c r="DD62" s="1">
        <v>8</v>
      </c>
      <c r="DF62" s="10">
        <f t="shared" ca="1" si="38"/>
        <v>0.29316674968589873</v>
      </c>
      <c r="DG62" s="11">
        <f t="shared" ca="1" si="39"/>
        <v>62</v>
      </c>
      <c r="DH62" s="5"/>
      <c r="DI62" s="5">
        <v>62</v>
      </c>
      <c r="DJ62" s="1">
        <v>7</v>
      </c>
      <c r="DK62" s="1">
        <v>1</v>
      </c>
    </row>
    <row r="63" spans="1:115" ht="45.95" customHeight="1" x14ac:dyDescent="0.25">
      <c r="A63" s="36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2</v>
      </c>
      <c r="E63" s="92">
        <f ca="1">IF(OR($A$57="A",$A$57="D"),$BR$40,IF(OR($A$57="B",$A$57="C"),$BY$40,$CM$40))</f>
        <v>0</v>
      </c>
      <c r="F63" s="34"/>
      <c r="G63" s="37">
        <f ca="1">IF(OR($A$57="A",$A$57="D"),$BS$40,IF($A$57="B","",IF($A$57="C",$BZ$40,"")))</f>
        <v>4</v>
      </c>
      <c r="H63" s="34"/>
      <c r="I63" s="82"/>
      <c r="J63" s="23"/>
      <c r="K63" s="36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0</v>
      </c>
      <c r="N63" s="82">
        <f ca="1">IF(OR($K$57="A",$K$57="D"),$BQ$41,IF(OR($K$57="B",$K$57="C"),$BX$41,$CL$41))</f>
        <v>0</v>
      </c>
      <c r="O63" s="92">
        <f ca="1">IF(OR($K$57="A",$K$57="D"),$BR$41,IF(OR($K$57="B",$K$57="C"),$BY$41,$CM$41))</f>
        <v>5</v>
      </c>
      <c r="P63" s="34"/>
      <c r="Q63" s="37">
        <f ca="1">IF(OR($K$57="A",$K$57="D"),$BS$41,IF($K$57="B","",IF($K$57="C",$BZ$41,"")))</f>
        <v>0</v>
      </c>
      <c r="R63" s="34"/>
      <c r="S63" s="82"/>
      <c r="T63" s="23"/>
      <c r="U63" s="36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0</v>
      </c>
      <c r="X63" s="82">
        <f ca="1">IF(OR($U$57="A",$U$57="D"),$BQ$42,IF(OR($U$57="B",$U$57="C"),$BX$42,$CL$42))</f>
        <v>2</v>
      </c>
      <c r="Y63" s="92">
        <f ca="1">IF(OR($U$57="A",$U$57="D"),$BR$42,IF(OR($U$57="B",$U$57="C"),$BY$42,$CM$42))</f>
        <v>6</v>
      </c>
      <c r="Z63" s="34"/>
      <c r="AA63" s="37">
        <f ca="1">IF(OR($U$57="A",$U$57="D"),$BS$42,IF($U$57="B","",IF($U$57="C",$BZ$42,"")))</f>
        <v>0</v>
      </c>
      <c r="AB63" s="34"/>
      <c r="AC63" s="82"/>
      <c r="AD63" s="23"/>
      <c r="AH63" s="79" t="s">
        <v>58</v>
      </c>
      <c r="AI63" s="72" t="s">
        <v>49</v>
      </c>
      <c r="AJ63" s="107" t="s">
        <v>68</v>
      </c>
      <c r="AK63" s="59" t="str">
        <f ca="1">IF(AND(AN63="G",AO63=2,G62=0,I62=0),"natu",IF(AND(AN63="G",I62=0),"haru",IF(AND(AN63="E",I62=0),"haru","zero")))</f>
        <v>zero</v>
      </c>
      <c r="AL63" s="107" t="s">
        <v>77</v>
      </c>
      <c r="AM63" s="59" t="str">
        <f ca="1">IF(AND(AP63="D",AQ63=2,G64=0,I64=0),"huyu",IF(AND(AP63="D",I64=0),"aki","nasi"))</f>
        <v>nasi</v>
      </c>
      <c r="AN63" s="100" t="str">
        <f ca="1">A57</f>
        <v>D</v>
      </c>
      <c r="AO63" s="101">
        <f t="shared" ca="1" si="62"/>
        <v>2</v>
      </c>
      <c r="AP63" s="100" t="str">
        <f ca="1">A57</f>
        <v>D</v>
      </c>
      <c r="AQ63" s="79">
        <f t="shared" ca="1" si="63"/>
        <v>2</v>
      </c>
      <c r="AR63" s="79">
        <f ca="1">IF(AND(AP63="D",AQ63=1),I64,IF(AND(AP63="D",AQ63=2),G64,""))</f>
        <v>7</v>
      </c>
      <c r="AS63" s="101">
        <f ca="1">IF(AND(AP63="D",AQ63=2),I64,"")</f>
        <v>2</v>
      </c>
      <c r="AT63" s="72"/>
      <c r="AU63" s="72"/>
      <c r="AV63" s="72"/>
      <c r="CR63" s="10"/>
      <c r="CS63" s="11"/>
      <c r="CT63" s="5"/>
      <c r="CU63" s="5"/>
      <c r="CV63" s="5"/>
      <c r="CW63" s="5"/>
      <c r="CX63" s="5"/>
      <c r="CY63" s="10">
        <f t="shared" ca="1" si="37"/>
        <v>0.40775963728908426</v>
      </c>
      <c r="CZ63" s="11">
        <f t="shared" ca="1" si="34"/>
        <v>86</v>
      </c>
      <c r="DA63" s="5"/>
      <c r="DB63" s="5">
        <v>63</v>
      </c>
      <c r="DC63" s="1">
        <v>7</v>
      </c>
      <c r="DD63" s="1">
        <v>9</v>
      </c>
      <c r="DF63" s="10">
        <f t="shared" ca="1" si="38"/>
        <v>0.75569065405775171</v>
      </c>
      <c r="DG63" s="11">
        <f t="shared" ca="1" si="39"/>
        <v>24</v>
      </c>
      <c r="DH63" s="5"/>
      <c r="DI63" s="5">
        <v>63</v>
      </c>
      <c r="DJ63" s="1">
        <v>7</v>
      </c>
      <c r="DK63" s="1">
        <v>2</v>
      </c>
    </row>
    <row r="64" spans="1:115" ht="45.95" customHeight="1" x14ac:dyDescent="0.25">
      <c r="A64" s="36"/>
      <c r="B64" s="82">
        <f ca="1">IF($A$57="A",$BV$40,IF(OR($A$57="B",$A$57="C",$A$57="D"),$CC$40,""))</f>
        <v>0</v>
      </c>
      <c r="C64" s="82">
        <f ca="1">IF($A$57="A",$BW$40,IF(OR($A$57="B",$A$57="C",$A$57="D"),$CD$40,""))</f>
        <v>0</v>
      </c>
      <c r="D64" s="82">
        <f ca="1">IF($A$57="A",$BX$40,IF(OR($A$57="B",$A$57="C",$A$57="D"),$CE$40,""))</f>
        <v>3</v>
      </c>
      <c r="E64" s="92">
        <f ca="1">IF($A$57="A",$BY$40,IF(OR($A$57="B",$A$57="C",$A$57="D"),$CF$40,""))</f>
        <v>6</v>
      </c>
      <c r="F64" s="34" t="str">
        <f ca="1">IF(A57="D",F60,)</f>
        <v>.</v>
      </c>
      <c r="G64" s="37">
        <f ca="1">IF($A$57="A","",IF(OR($A$57="B",$A$57="C",$A$57="D"),$CG$40,""))</f>
        <v>7</v>
      </c>
      <c r="H64" s="34">
        <f ca="1">IF(A57="D",H60,)</f>
        <v>0</v>
      </c>
      <c r="I64" s="82">
        <f ca="1">IF($A$57="A","",IF(OR($A$57="B",$A$57="C",$A$57="D"),$CH$40,""))</f>
        <v>2</v>
      </c>
      <c r="J64" s="23"/>
      <c r="K64" s="36"/>
      <c r="L64" s="82">
        <f ca="1">IF($K$57="A",$BV$41,IF(OR($K$57="B",$K$57="C",$K$57="D"),$CC$41,""))</f>
        <v>0</v>
      </c>
      <c r="M64" s="82">
        <f ca="1">IF($K$57="A",$BW$41,IF(OR($K$57="B",$K$57="C",$K$57="D"),$CD$41,""))</f>
        <v>0</v>
      </c>
      <c r="N64" s="82">
        <f ca="1">IF($K$57="A",$BX$41,IF(OR($K$57="B",$K$57="C",$K$57="D"),$CE$41,""))</f>
        <v>0</v>
      </c>
      <c r="O64" s="92">
        <f ca="1">IF($K$57="A",$BY$41,IF(OR($K$57="B",$K$57="C",$K$57="D"),$CF$41,""))</f>
        <v>5</v>
      </c>
      <c r="P64" s="34" t="str">
        <f ca="1">IF(K57="D",P60,)</f>
        <v>.</v>
      </c>
      <c r="Q64" s="37">
        <f ca="1">IF($K$57="A","",IF(OR($K$57="B",$K$57="C",$K$57="D"),$CG$41,""))</f>
        <v>5</v>
      </c>
      <c r="R64" s="34">
        <f ca="1">IF(K57="D",R60,)</f>
        <v>0</v>
      </c>
      <c r="S64" s="82">
        <f ca="1">IF($K$57="A","",IF(OR($K$57="B",$K$57="C",$K$57="D"),$CH$41,""))</f>
        <v>0</v>
      </c>
      <c r="T64" s="23"/>
      <c r="U64" s="36"/>
      <c r="V64" s="82">
        <f ca="1">IF($U$57="A",$BV$42,IF(OR($U$57="B",$U$57="C",$U$57="D"),$CC$42,""))</f>
        <v>0</v>
      </c>
      <c r="W64" s="82">
        <f ca="1">IF($U$57="A",$BW$42,IF(OR($U$57="B",$U$57="C",$U$57="D"),$CD$42,""))</f>
        <v>0</v>
      </c>
      <c r="X64" s="82">
        <f ca="1">IF($U$57="A",$BX$42,IF(OR($U$57="B",$U$57="C",$U$57="D"),$CE$42,""))</f>
        <v>3</v>
      </c>
      <c r="Y64" s="92">
        <f ca="1">IF($U$57="A",$BY$42,IF(OR($U$57="B",$U$57="C",$U$57="D"),$CF$42,""))</f>
        <v>0</v>
      </c>
      <c r="Z64" s="34" t="str">
        <f ca="1">IF(U57="D",Z60,)</f>
        <v>.</v>
      </c>
      <c r="AA64" s="37">
        <f ca="1">IF($U$57="A","",IF(OR($U$57="B",$U$57="C",$U$57="D"),$CG$42,""))</f>
        <v>5</v>
      </c>
      <c r="AB64" s="34">
        <f ca="1">IF(U57="D",AB60,)</f>
        <v>0</v>
      </c>
      <c r="AC64" s="82">
        <f ca="1">IF($U$57="A","",IF(OR($U$57="B",$U$57="C",$U$57="D"),$CH$42,""))</f>
        <v>5</v>
      </c>
      <c r="AD64" s="23"/>
      <c r="AH64" s="79" t="s">
        <v>59</v>
      </c>
      <c r="AI64" s="72" t="s">
        <v>50</v>
      </c>
      <c r="AJ64" s="107" t="s">
        <v>69</v>
      </c>
      <c r="AK64" s="59" t="str">
        <f ca="1">IF(AND(AN64="G",AO64=2,Q62=0,S62=0),"natu",IF(AND(AN64="G",S62=0),"haru",IF(AND(AN64="E",S62=0),"haru","zero")))</f>
        <v>zero</v>
      </c>
      <c r="AL64" s="107" t="s">
        <v>78</v>
      </c>
      <c r="AM64" s="59" t="str">
        <f ca="1">IF(AND(AP64="D",AQ64=2,Q64=0,S65=0),"huyu",IF(AND(AP64="D",S64=0),"aki","nasi"))</f>
        <v>aki</v>
      </c>
      <c r="AN64" s="100" t="str">
        <f ca="1">K57</f>
        <v>D</v>
      </c>
      <c r="AO64" s="101">
        <f t="shared" ca="1" si="62"/>
        <v>2</v>
      </c>
      <c r="AP64" s="100" t="str">
        <f ca="1">K57</f>
        <v>D</v>
      </c>
      <c r="AQ64" s="79">
        <f t="shared" ca="1" si="63"/>
        <v>2</v>
      </c>
      <c r="AR64" s="79">
        <f ca="1">IF(AND(AP64="D",AQ64=1),S64,IF(AND(AP64="D",AQ64=2),Q64,""))</f>
        <v>5</v>
      </c>
      <c r="AS64" s="101">
        <f ca="1">IF(AND(AP64="D",AQ64=2),S64,"")</f>
        <v>0</v>
      </c>
      <c r="AT64" s="72"/>
      <c r="AU64" s="72"/>
      <c r="AV64" s="72"/>
      <c r="CR64" s="10"/>
      <c r="CS64" s="11"/>
      <c r="CT64" s="5"/>
      <c r="CU64" s="5"/>
      <c r="CV64" s="5"/>
      <c r="CW64" s="5"/>
      <c r="CX64" s="5"/>
      <c r="CY64" s="10">
        <f t="shared" ca="1" si="37"/>
        <v>5.3558669645237256E-4</v>
      </c>
      <c r="CZ64" s="11">
        <f t="shared" ca="1" si="34"/>
        <v>137</v>
      </c>
      <c r="DA64" s="5"/>
      <c r="DB64" s="5">
        <v>64</v>
      </c>
      <c r="DC64" s="1">
        <v>8</v>
      </c>
      <c r="DD64" s="1">
        <v>1</v>
      </c>
      <c r="DF64" s="10">
        <f t="shared" ca="1" si="38"/>
        <v>0.226525859423644</v>
      </c>
      <c r="DG64" s="11">
        <f t="shared" ca="1" si="39"/>
        <v>68</v>
      </c>
      <c r="DH64" s="5"/>
      <c r="DI64" s="5">
        <v>64</v>
      </c>
      <c r="DJ64" s="1">
        <v>7</v>
      </c>
      <c r="DK64" s="1">
        <v>3</v>
      </c>
    </row>
    <row r="65" spans="1:115" ht="45.95" customHeight="1" x14ac:dyDescent="0.25">
      <c r="A65" s="26"/>
      <c r="B65" s="92" t="str">
        <f ca="1">IF($A$57="A",$CC$40,"")</f>
        <v/>
      </c>
      <c r="C65" s="92" t="str">
        <f ca="1">IF($A$57="A",$CD$40,"")</f>
        <v/>
      </c>
      <c r="D65" s="92" t="str">
        <f ca="1">IF($A$57="A",$CE$40,"")</f>
        <v/>
      </c>
      <c r="E65" s="92" t="str">
        <f ca="1">IF($A$57="A",$CF$40,"")</f>
        <v/>
      </c>
      <c r="F65" s="38"/>
      <c r="G65" s="38" t="str">
        <f ca="1">IF($A$57="A",$CG$40,"")</f>
        <v/>
      </c>
      <c r="H65" s="38"/>
      <c r="I65" s="38" t="str">
        <f ca="1">IF($A$57="A",$CH$40,"")</f>
        <v/>
      </c>
      <c r="J65" s="23"/>
      <c r="K65" s="26"/>
      <c r="L65" s="92" t="str">
        <f ca="1">IF($K$57="A",$CC$41,"")</f>
        <v/>
      </c>
      <c r="M65" s="92" t="str">
        <f ca="1">IF($K$57="A",$CD$41,"")</f>
        <v/>
      </c>
      <c r="N65" s="92" t="str">
        <f ca="1">IF($K$57="A",$CE$41,"")</f>
        <v/>
      </c>
      <c r="O65" s="92" t="str">
        <f ca="1">IF($K$57="A",$CF$41,"")</f>
        <v/>
      </c>
      <c r="P65" s="38"/>
      <c r="Q65" s="38" t="str">
        <f ca="1">IF($K$57="A",$CG$41,"")</f>
        <v/>
      </c>
      <c r="R65" s="38"/>
      <c r="S65" s="38" t="str">
        <f ca="1">IF($K$57="A",$CH$41,"")</f>
        <v/>
      </c>
      <c r="T65" s="23"/>
      <c r="U65" s="26"/>
      <c r="V65" s="92" t="str">
        <f ca="1">IF($U$57="A",$CC$42,"")</f>
        <v/>
      </c>
      <c r="W65" s="92" t="str">
        <f ca="1">IF($U$57="A",$CD$42,"")</f>
        <v/>
      </c>
      <c r="X65" s="92" t="str">
        <f ca="1">IF($U$57="A",$CE$42,"")</f>
        <v/>
      </c>
      <c r="Y65" s="92" t="str">
        <f ca="1">IF($U$57="A",$CF$42,"")</f>
        <v/>
      </c>
      <c r="Z65" s="38"/>
      <c r="AA65" s="38" t="str">
        <f ca="1">IF($U$57="A",$CG$42,"")</f>
        <v/>
      </c>
      <c r="AB65" s="38"/>
      <c r="AC65" s="38" t="str">
        <f ca="1">IF($U$57="A",$CH$42,"")</f>
        <v/>
      </c>
      <c r="AD65" s="23"/>
      <c r="AH65" s="79" t="s">
        <v>60</v>
      </c>
      <c r="AI65" s="72" t="s">
        <v>42</v>
      </c>
      <c r="AJ65" s="107" t="s">
        <v>70</v>
      </c>
      <c r="AK65" s="59" t="str">
        <f ca="1">IF(AND(AN65="G",AO65=2,AA62=0,AC62=0),"natu",IF(AND(AN65="G",AC62=0),"haru",IF(AND(AN65="E",AC62=0),"haru","zero")))</f>
        <v>zero</v>
      </c>
      <c r="AL65" s="107" t="s">
        <v>79</v>
      </c>
      <c r="AM65" s="59" t="str">
        <f ca="1">IF(AND(AP65="D",AQ65=2,AA64=0,AC64=0),"huyu",IF(AND(AP65="D",AC64=0),"aki","nasi"))</f>
        <v>nasi</v>
      </c>
      <c r="AN65" s="102" t="str">
        <f ca="1">U57</f>
        <v>D</v>
      </c>
      <c r="AO65" s="104">
        <f t="shared" ca="1" si="62"/>
        <v>2</v>
      </c>
      <c r="AP65" s="102" t="str">
        <f ca="1">U57</f>
        <v>D</v>
      </c>
      <c r="AQ65" s="103">
        <f t="shared" ca="1" si="63"/>
        <v>2</v>
      </c>
      <c r="AR65" s="103">
        <f ca="1">IF(AND(AP65="D",AQ65=1),AC64,IF(AND(AP65="D",AQ65=2),AA64,""))</f>
        <v>5</v>
      </c>
      <c r="AS65" s="104">
        <f ca="1">IF(AND(AP65="D",AQ65=2),AC64,"")</f>
        <v>5</v>
      </c>
      <c r="AT65" s="72"/>
      <c r="AU65" s="72"/>
      <c r="AV65" s="72"/>
      <c r="CR65" s="10"/>
      <c r="CS65" s="11"/>
      <c r="CT65" s="5"/>
      <c r="CU65" s="5"/>
      <c r="CV65" s="5"/>
      <c r="CW65" s="5"/>
      <c r="CX65" s="5"/>
      <c r="CY65" s="10">
        <f t="shared" ref="CY65:CY96" ca="1" si="64">RAND()</f>
        <v>0.60824014242344415</v>
      </c>
      <c r="CZ65" s="11">
        <f t="shared" ca="1" si="34"/>
        <v>62</v>
      </c>
      <c r="DA65" s="5"/>
      <c r="DB65" s="5">
        <v>65</v>
      </c>
      <c r="DC65" s="1">
        <v>8</v>
      </c>
      <c r="DD65" s="1">
        <v>2</v>
      </c>
      <c r="DF65" s="10">
        <f t="shared" ref="DF65:DF90" ca="1" si="65">RAND()</f>
        <v>0.91055298157372144</v>
      </c>
      <c r="DG65" s="11">
        <f t="shared" ref="DG65:DG90" ca="1" si="66">RANK(DF65,$DF$1:$DF$100,)</f>
        <v>11</v>
      </c>
      <c r="DH65" s="5"/>
      <c r="DI65" s="5">
        <v>65</v>
      </c>
      <c r="DJ65" s="1">
        <v>7</v>
      </c>
      <c r="DK65" s="1">
        <v>4</v>
      </c>
    </row>
    <row r="66" spans="1:115" ht="15" customHeight="1" x14ac:dyDescent="0.25">
      <c r="A66" s="45"/>
      <c r="B66" s="43"/>
      <c r="C66" s="43"/>
      <c r="D66" s="43"/>
      <c r="E66" s="43"/>
      <c r="F66" s="43"/>
      <c r="G66" s="43"/>
      <c r="H66" s="43"/>
      <c r="I66" s="43"/>
      <c r="J66" s="44"/>
      <c r="K66" s="45"/>
      <c r="L66" s="43"/>
      <c r="M66" s="43"/>
      <c r="N66" s="43"/>
      <c r="O66" s="43"/>
      <c r="P66" s="43"/>
      <c r="Q66" s="43"/>
      <c r="R66" s="43"/>
      <c r="S66" s="43"/>
      <c r="T66" s="44"/>
      <c r="U66" s="45"/>
      <c r="V66" s="43"/>
      <c r="W66" s="43"/>
      <c r="X66" s="43"/>
      <c r="Y66" s="43"/>
      <c r="Z66" s="43"/>
      <c r="AA66" s="43"/>
      <c r="AB66" s="43"/>
      <c r="AC66" s="43"/>
      <c r="AD66" s="44"/>
      <c r="AW66" s="79"/>
      <c r="AX66" s="79"/>
      <c r="CR66" s="10"/>
      <c r="CS66" s="11"/>
      <c r="CT66" s="5"/>
      <c r="CU66" s="5"/>
      <c r="CV66" s="5"/>
      <c r="CW66" s="5"/>
      <c r="CX66" s="5"/>
      <c r="CY66" s="10">
        <f t="shared" ca="1" si="64"/>
        <v>0.48707115821537383</v>
      </c>
      <c r="CZ66" s="11">
        <f t="shared" ref="CZ66:CZ129" ca="1" si="67">RANK(CY66,$CY$1:$CY$140,)</f>
        <v>76</v>
      </c>
      <c r="DA66" s="5"/>
      <c r="DB66" s="5">
        <v>66</v>
      </c>
      <c r="DC66" s="1">
        <v>8</v>
      </c>
      <c r="DD66" s="1">
        <v>3</v>
      </c>
      <c r="DF66" s="10">
        <f t="shared" ca="1" si="65"/>
        <v>0.7293698562186266</v>
      </c>
      <c r="DG66" s="11">
        <f t="shared" ca="1" si="66"/>
        <v>26</v>
      </c>
      <c r="DH66" s="5"/>
      <c r="DI66" s="5">
        <v>66</v>
      </c>
      <c r="DJ66" s="1">
        <v>7</v>
      </c>
      <c r="DK66" s="1">
        <v>5</v>
      </c>
    </row>
    <row r="67" spans="1:115" ht="18.75" x14ac:dyDescent="0.25">
      <c r="CR67" s="10"/>
      <c r="CS67" s="11"/>
      <c r="CT67" s="5"/>
      <c r="CU67" s="5"/>
      <c r="CV67" s="5"/>
      <c r="CW67" s="5"/>
      <c r="CX67" s="5"/>
      <c r="CY67" s="10">
        <f t="shared" ca="1" si="64"/>
        <v>0.39112790334345948</v>
      </c>
      <c r="CZ67" s="11">
        <f t="shared" ca="1" si="67"/>
        <v>88</v>
      </c>
      <c r="DA67" s="5"/>
      <c r="DB67" s="5">
        <v>67</v>
      </c>
      <c r="DC67" s="1">
        <v>8</v>
      </c>
      <c r="DD67" s="1">
        <v>4</v>
      </c>
      <c r="DF67" s="10">
        <f t="shared" ca="1" si="65"/>
        <v>0.37815627257786055</v>
      </c>
      <c r="DG67" s="11">
        <f t="shared" ca="1" si="66"/>
        <v>53</v>
      </c>
      <c r="DH67" s="5"/>
      <c r="DI67" s="5">
        <v>67</v>
      </c>
      <c r="DJ67" s="1">
        <v>7</v>
      </c>
      <c r="DK67" s="1">
        <v>6</v>
      </c>
    </row>
    <row r="68" spans="1:115" ht="18.75" x14ac:dyDescent="0.25">
      <c r="CR68" s="10"/>
      <c r="CS68" s="11"/>
      <c r="CT68" s="5"/>
      <c r="CU68" s="5"/>
      <c r="CV68" s="5"/>
      <c r="CW68" s="5"/>
      <c r="CX68" s="5"/>
      <c r="CY68" s="10">
        <f t="shared" ca="1" si="64"/>
        <v>0.2619091544532588</v>
      </c>
      <c r="CZ68" s="11">
        <f t="shared" ca="1" si="67"/>
        <v>109</v>
      </c>
      <c r="DA68" s="5"/>
      <c r="DB68" s="5">
        <v>68</v>
      </c>
      <c r="DC68" s="1">
        <v>8</v>
      </c>
      <c r="DD68" s="1">
        <v>5</v>
      </c>
      <c r="DF68" s="10">
        <f t="shared" ca="1" si="65"/>
        <v>0.7713771581790716</v>
      </c>
      <c r="DG68" s="11">
        <f t="shared" ca="1" si="66"/>
        <v>21</v>
      </c>
      <c r="DH68" s="5"/>
      <c r="DI68" s="5">
        <v>68</v>
      </c>
      <c r="DJ68" s="1">
        <v>7</v>
      </c>
      <c r="DK68" s="1">
        <v>7</v>
      </c>
    </row>
    <row r="69" spans="1:115" ht="18.75" x14ac:dyDescent="0.25">
      <c r="CR69" s="10"/>
      <c r="CS69" s="11"/>
      <c r="CT69" s="5"/>
      <c r="CU69" s="5"/>
      <c r="CV69" s="5"/>
      <c r="CW69" s="5"/>
      <c r="CX69" s="5"/>
      <c r="CY69" s="10">
        <f t="shared" ca="1" si="64"/>
        <v>0.20815613093941787</v>
      </c>
      <c r="CZ69" s="11">
        <f t="shared" ca="1" si="67"/>
        <v>117</v>
      </c>
      <c r="DA69" s="5"/>
      <c r="DB69" s="5">
        <v>69</v>
      </c>
      <c r="DC69" s="1">
        <v>8</v>
      </c>
      <c r="DD69" s="1">
        <v>6</v>
      </c>
      <c r="DF69" s="10">
        <f t="shared" ca="1" si="65"/>
        <v>9.6681130795379211E-2</v>
      </c>
      <c r="DG69" s="11">
        <f t="shared" ca="1" si="66"/>
        <v>80</v>
      </c>
      <c r="DH69" s="5"/>
      <c r="DI69" s="5">
        <v>69</v>
      </c>
      <c r="DJ69" s="1">
        <v>7</v>
      </c>
      <c r="DK69" s="1">
        <v>8</v>
      </c>
    </row>
    <row r="70" spans="1:115" ht="18.75" x14ac:dyDescent="0.25">
      <c r="CR70" s="10"/>
      <c r="CS70" s="11"/>
      <c r="CT70" s="5"/>
      <c r="CU70" s="5"/>
      <c r="CV70" s="5"/>
      <c r="CW70" s="5"/>
      <c r="CX70" s="5"/>
      <c r="CY70" s="10">
        <f t="shared" ca="1" si="64"/>
        <v>0.21055251643428097</v>
      </c>
      <c r="CZ70" s="11">
        <f t="shared" ca="1" si="67"/>
        <v>115</v>
      </c>
      <c r="DA70" s="5"/>
      <c r="DB70" s="5">
        <v>70</v>
      </c>
      <c r="DC70" s="1">
        <v>8</v>
      </c>
      <c r="DD70" s="1">
        <v>7</v>
      </c>
      <c r="DF70" s="10">
        <f t="shared" ca="1" si="65"/>
        <v>0.3634048673600675</v>
      </c>
      <c r="DG70" s="11">
        <f t="shared" ca="1" si="66"/>
        <v>56</v>
      </c>
      <c r="DH70" s="5"/>
      <c r="DI70" s="5">
        <v>70</v>
      </c>
      <c r="DJ70" s="1">
        <v>7</v>
      </c>
      <c r="DK70" s="1">
        <v>9</v>
      </c>
    </row>
    <row r="71" spans="1:115" ht="18.75" x14ac:dyDescent="0.25">
      <c r="CR71" s="10"/>
      <c r="CS71" s="11"/>
      <c r="CT71" s="5"/>
      <c r="CU71" s="5"/>
      <c r="CV71" s="5"/>
      <c r="CW71" s="5"/>
      <c r="CX71" s="5"/>
      <c r="CY71" s="10">
        <f t="shared" ca="1" si="64"/>
        <v>0.93083683711059284</v>
      </c>
      <c r="CZ71" s="11">
        <f t="shared" ca="1" si="67"/>
        <v>9</v>
      </c>
      <c r="DA71" s="5"/>
      <c r="DB71" s="5">
        <v>71</v>
      </c>
      <c r="DC71" s="1">
        <v>8</v>
      </c>
      <c r="DD71" s="1">
        <v>8</v>
      </c>
      <c r="DF71" s="10">
        <f t="shared" ca="1" si="65"/>
        <v>0.91278883373988173</v>
      </c>
      <c r="DG71" s="11">
        <f t="shared" ca="1" si="66"/>
        <v>10</v>
      </c>
      <c r="DH71" s="5"/>
      <c r="DI71" s="5">
        <v>71</v>
      </c>
      <c r="DJ71" s="1">
        <v>8</v>
      </c>
      <c r="DK71" s="1">
        <v>0</v>
      </c>
    </row>
    <row r="72" spans="1:115" ht="18.75" x14ac:dyDescent="0.25">
      <c r="CR72" s="10"/>
      <c r="CS72" s="11"/>
      <c r="CT72" s="5"/>
      <c r="CU72" s="5"/>
      <c r="CV72" s="5"/>
      <c r="CW72" s="5"/>
      <c r="CX72" s="5"/>
      <c r="CY72" s="10">
        <f t="shared" ca="1" si="64"/>
        <v>0.4296112517291274</v>
      </c>
      <c r="CZ72" s="11">
        <f t="shared" ca="1" si="67"/>
        <v>84</v>
      </c>
      <c r="DA72" s="5"/>
      <c r="DB72" s="5">
        <v>72</v>
      </c>
      <c r="DC72" s="1">
        <v>8</v>
      </c>
      <c r="DD72" s="1">
        <v>9</v>
      </c>
      <c r="DF72" s="10">
        <f t="shared" ca="1" si="65"/>
        <v>8.3686790855321047E-2</v>
      </c>
      <c r="DG72" s="11">
        <f t="shared" ca="1" si="66"/>
        <v>81</v>
      </c>
      <c r="DH72" s="5"/>
      <c r="DI72" s="5">
        <v>72</v>
      </c>
      <c r="DJ72" s="1">
        <v>8</v>
      </c>
      <c r="DK72" s="1">
        <v>1</v>
      </c>
    </row>
    <row r="73" spans="1:115" ht="18.75" x14ac:dyDescent="0.25">
      <c r="CR73" s="10"/>
      <c r="CS73" s="11"/>
      <c r="CT73" s="5"/>
      <c r="CU73" s="5"/>
      <c r="CV73" s="5"/>
      <c r="CW73" s="5"/>
      <c r="CX73" s="5"/>
      <c r="CY73" s="10">
        <f t="shared" ca="1" si="64"/>
        <v>0.74323852402755786</v>
      </c>
      <c r="CZ73" s="11">
        <f t="shared" ca="1" si="67"/>
        <v>39</v>
      </c>
      <c r="DA73" s="5"/>
      <c r="DB73" s="5">
        <v>73</v>
      </c>
      <c r="DC73" s="1">
        <v>9</v>
      </c>
      <c r="DD73" s="1">
        <v>1</v>
      </c>
      <c r="DF73" s="10">
        <f t="shared" ca="1" si="65"/>
        <v>0.29263277606108051</v>
      </c>
      <c r="DG73" s="11">
        <f t="shared" ca="1" si="66"/>
        <v>63</v>
      </c>
      <c r="DH73" s="5"/>
      <c r="DI73" s="5">
        <v>73</v>
      </c>
      <c r="DJ73" s="1">
        <v>8</v>
      </c>
      <c r="DK73" s="1">
        <v>2</v>
      </c>
    </row>
    <row r="74" spans="1:115" ht="18.75" x14ac:dyDescent="0.25">
      <c r="CR74" s="10"/>
      <c r="CS74" s="11"/>
      <c r="CT74" s="5"/>
      <c r="CU74" s="5"/>
      <c r="CV74" s="5"/>
      <c r="CW74" s="5"/>
      <c r="CX74" s="5"/>
      <c r="CY74" s="10">
        <f t="shared" ca="1" si="64"/>
        <v>0.33995533607596462</v>
      </c>
      <c r="CZ74" s="11">
        <f t="shared" ca="1" si="67"/>
        <v>95</v>
      </c>
      <c r="DA74" s="5"/>
      <c r="DB74" s="5">
        <v>74</v>
      </c>
      <c r="DC74" s="1">
        <v>9</v>
      </c>
      <c r="DD74" s="1">
        <v>2</v>
      </c>
      <c r="DF74" s="10">
        <f t="shared" ca="1" si="65"/>
        <v>0.36904891448480104</v>
      </c>
      <c r="DG74" s="11">
        <f t="shared" ca="1" si="66"/>
        <v>55</v>
      </c>
      <c r="DH74" s="5"/>
      <c r="DI74" s="5">
        <v>74</v>
      </c>
      <c r="DJ74" s="1">
        <v>8</v>
      </c>
      <c r="DK74" s="1">
        <v>3</v>
      </c>
    </row>
    <row r="75" spans="1:115" ht="18.75" x14ac:dyDescent="0.25">
      <c r="CR75" s="10"/>
      <c r="CS75" s="11"/>
      <c r="CT75" s="5"/>
      <c r="CU75" s="5"/>
      <c r="CV75" s="5"/>
      <c r="CW75" s="5"/>
      <c r="CX75" s="5"/>
      <c r="CY75" s="10">
        <f t="shared" ca="1" si="64"/>
        <v>0.36030337998937922</v>
      </c>
      <c r="CZ75" s="11">
        <f t="shared" ca="1" si="67"/>
        <v>92</v>
      </c>
      <c r="DA75" s="5"/>
      <c r="DB75" s="5">
        <v>75</v>
      </c>
      <c r="DC75" s="1">
        <v>9</v>
      </c>
      <c r="DD75" s="1">
        <v>3</v>
      </c>
      <c r="DF75" s="10">
        <f t="shared" ca="1" si="65"/>
        <v>0.5689647771198274</v>
      </c>
      <c r="DG75" s="11">
        <f t="shared" ca="1" si="66"/>
        <v>40</v>
      </c>
      <c r="DH75" s="5"/>
      <c r="DI75" s="5">
        <v>75</v>
      </c>
      <c r="DJ75" s="1">
        <v>8</v>
      </c>
      <c r="DK75" s="1">
        <v>4</v>
      </c>
    </row>
    <row r="76" spans="1:115" ht="18.75" x14ac:dyDescent="0.25">
      <c r="CR76" s="10"/>
      <c r="CS76" s="11"/>
      <c r="CT76" s="5"/>
      <c r="CU76" s="5"/>
      <c r="CV76" s="5"/>
      <c r="CW76" s="5"/>
      <c r="CX76" s="5"/>
      <c r="CY76" s="10">
        <f t="shared" ca="1" si="64"/>
        <v>0.77958550745040978</v>
      </c>
      <c r="CZ76" s="11">
        <f t="shared" ca="1" si="67"/>
        <v>35</v>
      </c>
      <c r="DA76" s="5"/>
      <c r="DB76" s="5">
        <v>76</v>
      </c>
      <c r="DC76" s="1">
        <v>9</v>
      </c>
      <c r="DD76" s="1">
        <v>4</v>
      </c>
      <c r="DF76" s="10">
        <f t="shared" ca="1" si="65"/>
        <v>0.75636617816474616</v>
      </c>
      <c r="DG76" s="11">
        <f t="shared" ca="1" si="66"/>
        <v>23</v>
      </c>
      <c r="DH76" s="5"/>
      <c r="DI76" s="5">
        <v>76</v>
      </c>
      <c r="DJ76" s="1">
        <v>8</v>
      </c>
      <c r="DK76" s="1">
        <v>5</v>
      </c>
    </row>
    <row r="77" spans="1:115" ht="18.75" x14ac:dyDescent="0.25">
      <c r="CR77" s="10"/>
      <c r="CS77" s="11"/>
      <c r="CT77" s="5"/>
      <c r="CU77" s="5"/>
      <c r="CV77" s="5"/>
      <c r="CW77" s="5"/>
      <c r="CX77" s="5"/>
      <c r="CY77" s="10">
        <f t="shared" ca="1" si="64"/>
        <v>0.82597156035352526</v>
      </c>
      <c r="CZ77" s="11">
        <f t="shared" ca="1" si="67"/>
        <v>28</v>
      </c>
      <c r="DA77" s="5"/>
      <c r="DB77" s="5">
        <v>77</v>
      </c>
      <c r="DC77" s="1">
        <v>9</v>
      </c>
      <c r="DD77" s="1">
        <v>5</v>
      </c>
      <c r="DF77" s="10">
        <f t="shared" ca="1" si="65"/>
        <v>0.1885135635105627</v>
      </c>
      <c r="DG77" s="11">
        <f t="shared" ca="1" si="66"/>
        <v>70</v>
      </c>
      <c r="DH77" s="5"/>
      <c r="DI77" s="5">
        <v>77</v>
      </c>
      <c r="DJ77" s="1">
        <v>8</v>
      </c>
      <c r="DK77" s="1">
        <v>6</v>
      </c>
    </row>
    <row r="78" spans="1:115" ht="18.75" x14ac:dyDescent="0.25">
      <c r="CR78" s="10"/>
      <c r="CS78" s="11"/>
      <c r="CT78" s="5"/>
      <c r="CU78" s="5"/>
      <c r="CV78" s="5"/>
      <c r="CW78" s="5"/>
      <c r="CX78" s="5"/>
      <c r="CY78" s="10">
        <f t="shared" ca="1" si="64"/>
        <v>0.57445819419264998</v>
      </c>
      <c r="CZ78" s="11">
        <f t="shared" ca="1" si="67"/>
        <v>65</v>
      </c>
      <c r="DA78" s="5"/>
      <c r="DB78" s="5">
        <v>78</v>
      </c>
      <c r="DC78" s="1">
        <v>9</v>
      </c>
      <c r="DD78" s="1">
        <v>6</v>
      </c>
      <c r="DF78" s="10">
        <f t="shared" ca="1" si="65"/>
        <v>0.28909160154204439</v>
      </c>
      <c r="DG78" s="11">
        <f t="shared" ca="1" si="66"/>
        <v>64</v>
      </c>
      <c r="DH78" s="5"/>
      <c r="DI78" s="5">
        <v>78</v>
      </c>
      <c r="DJ78" s="1">
        <v>8</v>
      </c>
      <c r="DK78" s="1">
        <v>7</v>
      </c>
    </row>
    <row r="79" spans="1:115" ht="18.75" x14ac:dyDescent="0.25">
      <c r="CR79" s="10"/>
      <c r="CS79" s="11"/>
      <c r="CT79" s="5"/>
      <c r="CU79" s="5"/>
      <c r="CV79" s="5"/>
      <c r="CW79" s="5"/>
      <c r="CX79" s="5"/>
      <c r="CY79" s="10">
        <f t="shared" ca="1" si="64"/>
        <v>0.60488375739689149</v>
      </c>
      <c r="CZ79" s="11">
        <f t="shared" ca="1" si="67"/>
        <v>63</v>
      </c>
      <c r="DA79" s="5"/>
      <c r="DB79" s="5">
        <v>79</v>
      </c>
      <c r="DC79" s="1">
        <v>9</v>
      </c>
      <c r="DD79" s="1">
        <v>7</v>
      </c>
      <c r="DF79" s="10">
        <f t="shared" ca="1" si="65"/>
        <v>0.13273046127919796</v>
      </c>
      <c r="DG79" s="11">
        <f t="shared" ca="1" si="66"/>
        <v>75</v>
      </c>
      <c r="DH79" s="5"/>
      <c r="DI79" s="5">
        <v>79</v>
      </c>
      <c r="DJ79" s="1">
        <v>8</v>
      </c>
      <c r="DK79" s="1">
        <v>8</v>
      </c>
    </row>
    <row r="80" spans="1:115" ht="18.75" x14ac:dyDescent="0.25">
      <c r="CR80" s="10"/>
      <c r="CS80" s="11"/>
      <c r="CT80" s="5"/>
      <c r="CU80" s="5"/>
      <c r="CV80" s="5"/>
      <c r="CW80" s="5"/>
      <c r="CX80" s="5"/>
      <c r="CY80" s="10">
        <f t="shared" ca="1" si="64"/>
        <v>0.81452161676899215</v>
      </c>
      <c r="CZ80" s="11">
        <f t="shared" ca="1" si="67"/>
        <v>32</v>
      </c>
      <c r="DA80" s="5"/>
      <c r="DB80" s="5">
        <v>80</v>
      </c>
      <c r="DC80" s="1">
        <v>9</v>
      </c>
      <c r="DD80" s="1">
        <v>8</v>
      </c>
      <c r="DF80" s="10">
        <f t="shared" ca="1" si="65"/>
        <v>0.10423816908746419</v>
      </c>
      <c r="DG80" s="11">
        <f t="shared" ca="1" si="66"/>
        <v>79</v>
      </c>
      <c r="DH80" s="5"/>
      <c r="DI80" s="5">
        <v>80</v>
      </c>
      <c r="DJ80" s="1">
        <v>8</v>
      </c>
      <c r="DK80" s="1">
        <v>9</v>
      </c>
    </row>
    <row r="81" spans="96:115" ht="18.75" x14ac:dyDescent="0.25">
      <c r="CR81" s="10"/>
      <c r="CS81" s="11"/>
      <c r="CT81" s="5"/>
      <c r="CU81" s="5"/>
      <c r="CV81" s="5"/>
      <c r="CW81" s="5"/>
      <c r="CX81" s="5"/>
      <c r="CY81" s="10">
        <f t="shared" ca="1" si="64"/>
        <v>1.4935213489064569E-4</v>
      </c>
      <c r="CZ81" s="11">
        <f t="shared" ca="1" si="67"/>
        <v>138</v>
      </c>
      <c r="DA81" s="5"/>
      <c r="DB81" s="5">
        <v>81</v>
      </c>
      <c r="DC81" s="1">
        <v>9</v>
      </c>
      <c r="DD81" s="1">
        <v>9</v>
      </c>
      <c r="DF81" s="10">
        <f t="shared" ca="1" si="65"/>
        <v>0.23452091514359419</v>
      </c>
      <c r="DG81" s="11">
        <f t="shared" ca="1" si="66"/>
        <v>67</v>
      </c>
      <c r="DH81" s="5"/>
      <c r="DI81" s="5">
        <v>81</v>
      </c>
      <c r="DJ81" s="1">
        <v>9</v>
      </c>
      <c r="DK81" s="1">
        <v>0</v>
      </c>
    </row>
    <row r="82" spans="96:115" ht="18.75" x14ac:dyDescent="0.25">
      <c r="CR82" s="10"/>
      <c r="CS82" s="11"/>
      <c r="CT82" s="5"/>
      <c r="CU82" s="5"/>
      <c r="CV82" s="5"/>
      <c r="CW82" s="5"/>
      <c r="CX82" s="5"/>
      <c r="CY82" s="10">
        <f t="shared" ca="1" si="64"/>
        <v>0.69337755152671698</v>
      </c>
      <c r="CZ82" s="11">
        <f t="shared" ca="1" si="67"/>
        <v>50</v>
      </c>
      <c r="DB82" s="5">
        <v>82</v>
      </c>
      <c r="DC82" s="5">
        <v>0</v>
      </c>
      <c r="DD82" s="5">
        <v>0</v>
      </c>
      <c r="DF82" s="10">
        <f t="shared" ca="1" si="65"/>
        <v>0.13480683138840988</v>
      </c>
      <c r="DG82" s="11">
        <f t="shared" ca="1" si="66"/>
        <v>73</v>
      </c>
      <c r="DI82" s="5">
        <v>82</v>
      </c>
      <c r="DJ82" s="1">
        <v>9</v>
      </c>
      <c r="DK82" s="1">
        <v>1</v>
      </c>
    </row>
    <row r="83" spans="96:115" ht="18.75" x14ac:dyDescent="0.25">
      <c r="CR83" s="10"/>
      <c r="CS83" s="11"/>
      <c r="CT83" s="5"/>
      <c r="CU83" s="5"/>
      <c r="CV83" s="5"/>
      <c r="CW83" s="5"/>
      <c r="CX83" s="5"/>
      <c r="CY83" s="10">
        <f t="shared" ca="1" si="64"/>
        <v>0.31029858516643394</v>
      </c>
      <c r="CZ83" s="11">
        <f t="shared" ca="1" si="67"/>
        <v>102</v>
      </c>
      <c r="DB83" s="5">
        <v>83</v>
      </c>
      <c r="DC83" s="5">
        <v>0</v>
      </c>
      <c r="DD83" s="5">
        <v>1</v>
      </c>
      <c r="DF83" s="10">
        <f t="shared" ca="1" si="65"/>
        <v>0.94044488214608446</v>
      </c>
      <c r="DG83" s="11">
        <f t="shared" ca="1" si="66"/>
        <v>6</v>
      </c>
      <c r="DI83" s="5">
        <v>83</v>
      </c>
      <c r="DJ83" s="1">
        <v>9</v>
      </c>
      <c r="DK83" s="1">
        <v>2</v>
      </c>
    </row>
    <row r="84" spans="96:115" ht="18.75" x14ac:dyDescent="0.25">
      <c r="CR84" s="10"/>
      <c r="CS84" s="11"/>
      <c r="CT84" s="5"/>
      <c r="CU84" s="5"/>
      <c r="CV84" s="5"/>
      <c r="CW84" s="5"/>
      <c r="CX84" s="5"/>
      <c r="CY84" s="10">
        <f t="shared" ca="1" si="64"/>
        <v>0.14879864615418226</v>
      </c>
      <c r="CZ84" s="11">
        <f t="shared" ca="1" si="67"/>
        <v>122</v>
      </c>
      <c r="DB84" s="5">
        <v>84</v>
      </c>
      <c r="DC84" s="5">
        <v>0</v>
      </c>
      <c r="DD84" s="5">
        <v>2</v>
      </c>
      <c r="DF84" s="10">
        <f t="shared" ca="1" si="65"/>
        <v>0.56814155631941698</v>
      </c>
      <c r="DG84" s="11">
        <f t="shared" ca="1" si="66"/>
        <v>41</v>
      </c>
      <c r="DI84" s="5">
        <v>84</v>
      </c>
      <c r="DJ84" s="1">
        <v>9</v>
      </c>
      <c r="DK84" s="1">
        <v>3</v>
      </c>
    </row>
    <row r="85" spans="96:115" ht="18.75" x14ac:dyDescent="0.25">
      <c r="CR85" s="10"/>
      <c r="CS85" s="11"/>
      <c r="CT85" s="5"/>
      <c r="CU85" s="5"/>
      <c r="CV85" s="5"/>
      <c r="CW85" s="5"/>
      <c r="CX85" s="5"/>
      <c r="CY85" s="10">
        <f t="shared" ca="1" si="64"/>
        <v>0.30678220612983664</v>
      </c>
      <c r="CZ85" s="11">
        <f t="shared" ca="1" si="67"/>
        <v>103</v>
      </c>
      <c r="DB85" s="5">
        <v>85</v>
      </c>
      <c r="DC85" s="5">
        <v>0</v>
      </c>
      <c r="DD85" s="5">
        <v>3</v>
      </c>
      <c r="DF85" s="10">
        <f t="shared" ca="1" si="65"/>
        <v>0.16886941274595269</v>
      </c>
      <c r="DG85" s="11">
        <f t="shared" ca="1" si="66"/>
        <v>72</v>
      </c>
      <c r="DI85" s="5">
        <v>85</v>
      </c>
      <c r="DJ85" s="1">
        <v>9</v>
      </c>
      <c r="DK85" s="1">
        <v>4</v>
      </c>
    </row>
    <row r="86" spans="96:115" ht="18.75" x14ac:dyDescent="0.25">
      <c r="CR86" s="10"/>
      <c r="CS86" s="11"/>
      <c r="CT86" s="5"/>
      <c r="CU86" s="5"/>
      <c r="CV86" s="5"/>
      <c r="CW86" s="5"/>
      <c r="CX86" s="5"/>
      <c r="CY86" s="10">
        <f t="shared" ca="1" si="64"/>
        <v>0.16184907248437208</v>
      </c>
      <c r="CZ86" s="11">
        <f t="shared" ca="1" si="67"/>
        <v>121</v>
      </c>
      <c r="DB86" s="5">
        <v>86</v>
      </c>
      <c r="DC86" s="5">
        <v>0</v>
      </c>
      <c r="DD86" s="5">
        <v>4</v>
      </c>
      <c r="DF86" s="10">
        <f t="shared" ca="1" si="65"/>
        <v>7.8011903923707604E-2</v>
      </c>
      <c r="DG86" s="11">
        <f t="shared" ca="1" si="66"/>
        <v>84</v>
      </c>
      <c r="DI86" s="5">
        <v>86</v>
      </c>
      <c r="DJ86" s="1">
        <v>9</v>
      </c>
      <c r="DK86" s="1">
        <v>5</v>
      </c>
    </row>
    <row r="87" spans="96:115" ht="18.75" x14ac:dyDescent="0.25">
      <c r="CR87" s="10"/>
      <c r="CS87" s="11"/>
      <c r="CT87" s="5"/>
      <c r="CU87" s="5"/>
      <c r="CV87" s="5"/>
      <c r="CW87" s="5"/>
      <c r="CX87" s="5"/>
      <c r="CY87" s="10">
        <f t="shared" ca="1" si="64"/>
        <v>0.25463121347902806</v>
      </c>
      <c r="CZ87" s="11">
        <f t="shared" ca="1" si="67"/>
        <v>110</v>
      </c>
      <c r="DB87" s="5">
        <v>87</v>
      </c>
      <c r="DC87" s="5">
        <v>0</v>
      </c>
      <c r="DD87" s="5">
        <v>5</v>
      </c>
      <c r="DF87" s="10">
        <f t="shared" ca="1" si="65"/>
        <v>2.7443938308779892E-4</v>
      </c>
      <c r="DG87" s="11">
        <f t="shared" ca="1" si="66"/>
        <v>90</v>
      </c>
      <c r="DI87" s="5">
        <v>87</v>
      </c>
      <c r="DJ87" s="1">
        <v>9</v>
      </c>
      <c r="DK87" s="1">
        <v>6</v>
      </c>
    </row>
    <row r="88" spans="96:115" ht="18.75" x14ac:dyDescent="0.25">
      <c r="CR88" s="10"/>
      <c r="CS88" s="11"/>
      <c r="CU88" s="5"/>
      <c r="CV88" s="5"/>
      <c r="CW88" s="5"/>
      <c r="CY88" s="10">
        <f t="shared" ca="1" si="64"/>
        <v>0.74232421192375964</v>
      </c>
      <c r="CZ88" s="11">
        <f t="shared" ca="1" si="67"/>
        <v>40</v>
      </c>
      <c r="DB88" s="5">
        <v>88</v>
      </c>
      <c r="DC88" s="5">
        <v>0</v>
      </c>
      <c r="DD88" s="5">
        <v>6</v>
      </c>
      <c r="DF88" s="10">
        <f t="shared" ca="1" si="65"/>
        <v>0.71835034893546834</v>
      </c>
      <c r="DG88" s="11">
        <f t="shared" ca="1" si="66"/>
        <v>28</v>
      </c>
      <c r="DI88" s="5">
        <v>88</v>
      </c>
      <c r="DJ88" s="1">
        <v>9</v>
      </c>
      <c r="DK88" s="1">
        <v>7</v>
      </c>
    </row>
    <row r="89" spans="96:115" ht="18.75" x14ac:dyDescent="0.25">
      <c r="CR89" s="10"/>
      <c r="CS89" s="11"/>
      <c r="CU89" s="5"/>
      <c r="CV89" s="5"/>
      <c r="CW89" s="5"/>
      <c r="CY89" s="10">
        <f t="shared" ca="1" si="64"/>
        <v>0.4907744704819802</v>
      </c>
      <c r="CZ89" s="11">
        <f t="shared" ca="1" si="67"/>
        <v>75</v>
      </c>
      <c r="DB89" s="5">
        <v>89</v>
      </c>
      <c r="DC89" s="5">
        <v>0</v>
      </c>
      <c r="DD89" s="5">
        <v>7</v>
      </c>
      <c r="DF89" s="10">
        <f t="shared" ca="1" si="65"/>
        <v>0.7890430530496424</v>
      </c>
      <c r="DG89" s="11">
        <f t="shared" ca="1" si="66"/>
        <v>19</v>
      </c>
      <c r="DI89" s="5">
        <v>89</v>
      </c>
      <c r="DJ89" s="1">
        <v>9</v>
      </c>
      <c r="DK89" s="1">
        <v>8</v>
      </c>
    </row>
    <row r="90" spans="96:115" ht="18.75" x14ac:dyDescent="0.25">
      <c r="CR90" s="10"/>
      <c r="CS90" s="11"/>
      <c r="CU90" s="5"/>
      <c r="CV90" s="5"/>
      <c r="CW90" s="5"/>
      <c r="CY90" s="10">
        <f t="shared" ca="1" si="64"/>
        <v>1.3882026615846255E-2</v>
      </c>
      <c r="CZ90" s="11">
        <f t="shared" ca="1" si="67"/>
        <v>135</v>
      </c>
      <c r="DB90" s="5">
        <v>90</v>
      </c>
      <c r="DC90" s="5">
        <v>0</v>
      </c>
      <c r="DD90" s="5">
        <v>8</v>
      </c>
      <c r="DF90" s="10">
        <f t="shared" ca="1" si="65"/>
        <v>0.17202978487782816</v>
      </c>
      <c r="DG90" s="11">
        <f t="shared" ca="1" si="66"/>
        <v>71</v>
      </c>
      <c r="DI90" s="5">
        <v>90</v>
      </c>
      <c r="DJ90" s="1">
        <v>9</v>
      </c>
      <c r="DK90" s="1">
        <v>9</v>
      </c>
    </row>
    <row r="91" spans="96:115" ht="18.75" x14ac:dyDescent="0.25">
      <c r="CR91" s="10"/>
      <c r="CS91" s="11"/>
      <c r="CU91" s="5"/>
      <c r="CV91" s="5"/>
      <c r="CW91" s="5"/>
      <c r="CY91" s="10">
        <f t="shared" ca="1" si="64"/>
        <v>0.33047264933072884</v>
      </c>
      <c r="CZ91" s="11">
        <f t="shared" ca="1" si="67"/>
        <v>97</v>
      </c>
      <c r="DB91" s="5">
        <v>91</v>
      </c>
      <c r="DC91" s="5">
        <v>0</v>
      </c>
      <c r="DD91" s="5">
        <v>9</v>
      </c>
      <c r="DF91" s="10"/>
      <c r="DG91" s="11"/>
      <c r="DI91" s="5"/>
      <c r="DK91" s="5"/>
    </row>
    <row r="92" spans="96:115" ht="18.75" x14ac:dyDescent="0.25">
      <c r="CR92" s="10"/>
      <c r="CS92" s="11"/>
      <c r="CU92" s="5"/>
      <c r="CV92" s="5"/>
      <c r="CW92" s="5"/>
      <c r="CY92" s="10">
        <f t="shared" ca="1" si="64"/>
        <v>0.5038093486410381</v>
      </c>
      <c r="CZ92" s="11">
        <f t="shared" ca="1" si="67"/>
        <v>73</v>
      </c>
      <c r="DB92" s="5">
        <v>92</v>
      </c>
      <c r="DC92" s="5">
        <v>1</v>
      </c>
      <c r="DD92" s="5">
        <v>0</v>
      </c>
      <c r="DF92" s="10"/>
      <c r="DG92" s="11"/>
      <c r="DI92" s="5"/>
      <c r="DK92" s="5"/>
    </row>
    <row r="93" spans="96:115" ht="18.75" x14ac:dyDescent="0.25">
      <c r="CR93" s="10"/>
      <c r="CS93" s="11"/>
      <c r="CU93" s="5"/>
      <c r="CV93" s="5"/>
      <c r="CW93" s="5"/>
      <c r="CY93" s="10">
        <f t="shared" ca="1" si="64"/>
        <v>3.1186523079516193E-2</v>
      </c>
      <c r="CZ93" s="11">
        <f t="shared" ca="1" si="67"/>
        <v>133</v>
      </c>
      <c r="DB93" s="5">
        <v>93</v>
      </c>
      <c r="DC93" s="5">
        <v>2</v>
      </c>
      <c r="DD93" s="5">
        <v>0</v>
      </c>
      <c r="DF93" s="10"/>
      <c r="DG93" s="11"/>
      <c r="DI93" s="5"/>
      <c r="DK93" s="5"/>
    </row>
    <row r="94" spans="96:115" ht="18.75" x14ac:dyDescent="0.25">
      <c r="CR94" s="10"/>
      <c r="CS94" s="11"/>
      <c r="CU94" s="5"/>
      <c r="CV94" s="5"/>
      <c r="CW94" s="5"/>
      <c r="CY94" s="10">
        <f t="shared" ca="1" si="64"/>
        <v>0.67638407835446335</v>
      </c>
      <c r="CZ94" s="11">
        <f t="shared" ca="1" si="67"/>
        <v>55</v>
      </c>
      <c r="DB94" s="5">
        <v>94</v>
      </c>
      <c r="DC94" s="5">
        <v>3</v>
      </c>
      <c r="DD94" s="5">
        <v>0</v>
      </c>
      <c r="DF94" s="10"/>
      <c r="DG94" s="11"/>
      <c r="DI94" s="5"/>
      <c r="DK94" s="5"/>
    </row>
    <row r="95" spans="96:115" ht="18.75" x14ac:dyDescent="0.25">
      <c r="CR95" s="10"/>
      <c r="CS95" s="11"/>
      <c r="CU95" s="5"/>
      <c r="CV95" s="5"/>
      <c r="CW95" s="5"/>
      <c r="CY95" s="10">
        <f t="shared" ca="1" si="64"/>
        <v>0.937711331899859</v>
      </c>
      <c r="CZ95" s="11">
        <f t="shared" ca="1" si="67"/>
        <v>7</v>
      </c>
      <c r="DB95" s="5">
        <v>95</v>
      </c>
      <c r="DC95" s="5">
        <v>4</v>
      </c>
      <c r="DD95" s="5">
        <v>0</v>
      </c>
      <c r="DF95" s="10"/>
      <c r="DG95" s="11"/>
      <c r="DI95" s="5"/>
      <c r="DK95" s="5"/>
    </row>
    <row r="96" spans="96:115" ht="18.75" x14ac:dyDescent="0.25">
      <c r="CR96" s="10"/>
      <c r="CS96" s="11"/>
      <c r="CU96" s="5"/>
      <c r="CV96" s="5"/>
      <c r="CW96" s="5"/>
      <c r="CY96" s="10">
        <f t="shared" ca="1" si="64"/>
        <v>9.4004633379207725E-2</v>
      </c>
      <c r="CZ96" s="11">
        <f t="shared" ca="1" si="67"/>
        <v>125</v>
      </c>
      <c r="DB96" s="5">
        <v>96</v>
      </c>
      <c r="DC96" s="5">
        <v>5</v>
      </c>
      <c r="DD96" s="5">
        <v>0</v>
      </c>
      <c r="DF96" s="10"/>
      <c r="DG96" s="11"/>
      <c r="DI96" s="5"/>
      <c r="DK96" s="5"/>
    </row>
    <row r="97" spans="96:113" ht="18.75" x14ac:dyDescent="0.25">
      <c r="CR97" s="10"/>
      <c r="CS97" s="11"/>
      <c r="CU97" s="5"/>
      <c r="CV97" s="5"/>
      <c r="CW97" s="5"/>
      <c r="CY97" s="10">
        <f t="shared" ref="CY97:CY109" ca="1" si="68">RAND()</f>
        <v>0.30221576322201626</v>
      </c>
      <c r="CZ97" s="11">
        <f t="shared" ca="1" si="67"/>
        <v>104</v>
      </c>
      <c r="DB97" s="5">
        <v>97</v>
      </c>
      <c r="DC97" s="5">
        <v>6</v>
      </c>
      <c r="DD97" s="5">
        <v>0</v>
      </c>
      <c r="DF97" s="10"/>
      <c r="DG97" s="11"/>
      <c r="DI97" s="5"/>
    </row>
    <row r="98" spans="96:113" ht="18.75" x14ac:dyDescent="0.25">
      <c r="CR98" s="10"/>
      <c r="CS98" s="11"/>
      <c r="CU98" s="5"/>
      <c r="CV98" s="5"/>
      <c r="CW98" s="5"/>
      <c r="CY98" s="10">
        <f t="shared" ca="1" si="68"/>
        <v>0.61135207994265062</v>
      </c>
      <c r="CZ98" s="11">
        <f t="shared" ca="1" si="67"/>
        <v>61</v>
      </c>
      <c r="DB98" s="5">
        <v>98</v>
      </c>
      <c r="DC98" s="5">
        <v>7</v>
      </c>
      <c r="DD98" s="5">
        <v>0</v>
      </c>
      <c r="DF98" s="10"/>
      <c r="DG98" s="11"/>
      <c r="DI98" s="5"/>
    </row>
    <row r="99" spans="96:113" ht="18.75" x14ac:dyDescent="0.25">
      <c r="CR99" s="10"/>
      <c r="CS99" s="11"/>
      <c r="CU99" s="5"/>
      <c r="CV99" s="5"/>
      <c r="CW99" s="5"/>
      <c r="CY99" s="10">
        <f t="shared" ca="1" si="68"/>
        <v>0.48405321554221192</v>
      </c>
      <c r="CZ99" s="11">
        <f t="shared" ca="1" si="67"/>
        <v>77</v>
      </c>
      <c r="DB99" s="5">
        <v>99</v>
      </c>
      <c r="DC99" s="5">
        <v>8</v>
      </c>
      <c r="DD99" s="5">
        <v>0</v>
      </c>
      <c r="DF99" s="10"/>
      <c r="DG99" s="11"/>
      <c r="DI99" s="5"/>
    </row>
    <row r="100" spans="96:113" ht="18.75" x14ac:dyDescent="0.25">
      <c r="CR100" s="10"/>
      <c r="CS100" s="11"/>
      <c r="CU100" s="5"/>
      <c r="CV100" s="5"/>
      <c r="CW100" s="5"/>
      <c r="CY100" s="10">
        <f t="shared" ca="1" si="68"/>
        <v>0.87857138967025517</v>
      </c>
      <c r="CZ100" s="11">
        <f t="shared" ca="1" si="67"/>
        <v>19</v>
      </c>
      <c r="DB100" s="5">
        <v>100</v>
      </c>
      <c r="DC100" s="5">
        <v>9</v>
      </c>
      <c r="DD100" s="5">
        <v>0</v>
      </c>
      <c r="DF100" s="10"/>
      <c r="DG100" s="11"/>
      <c r="DI100" s="5"/>
    </row>
    <row r="101" spans="96:113" ht="18.75" x14ac:dyDescent="0.25">
      <c r="CR101" s="10"/>
      <c r="CS101" s="11"/>
      <c r="CU101" s="5"/>
      <c r="CV101" s="5"/>
      <c r="CW101" s="5"/>
      <c r="CY101" s="10">
        <f t="shared" ca="1" si="68"/>
        <v>0.55353735898743495</v>
      </c>
      <c r="CZ101" s="11">
        <f t="shared" ca="1" si="67"/>
        <v>67</v>
      </c>
      <c r="DB101" s="5">
        <v>101</v>
      </c>
      <c r="DC101" s="5">
        <v>0</v>
      </c>
      <c r="DD101" s="5">
        <v>0</v>
      </c>
    </row>
    <row r="102" spans="96:113" ht="18.75" x14ac:dyDescent="0.25">
      <c r="CR102" s="10"/>
      <c r="CS102" s="11"/>
      <c r="CU102" s="5"/>
      <c r="CV102" s="5"/>
      <c r="CW102" s="5"/>
      <c r="CY102" s="10">
        <f t="shared" ca="1" si="68"/>
        <v>0.63085848198678329</v>
      </c>
      <c r="CZ102" s="11">
        <f t="shared" ca="1" si="67"/>
        <v>59</v>
      </c>
      <c r="DB102" s="5">
        <v>102</v>
      </c>
      <c r="DC102" s="5">
        <v>0</v>
      </c>
      <c r="DD102" s="5">
        <v>1</v>
      </c>
    </row>
    <row r="103" spans="96:113" ht="18.75" x14ac:dyDescent="0.25">
      <c r="CR103" s="10"/>
      <c r="CS103" s="11"/>
      <c r="CU103" s="5"/>
      <c r="CV103" s="5"/>
      <c r="CW103" s="5"/>
      <c r="CY103" s="10">
        <f t="shared" ca="1" si="68"/>
        <v>0.27501108893239745</v>
      </c>
      <c r="CZ103" s="11">
        <f t="shared" ca="1" si="67"/>
        <v>107</v>
      </c>
      <c r="DB103" s="5">
        <v>103</v>
      </c>
      <c r="DC103" s="5">
        <v>0</v>
      </c>
      <c r="DD103" s="5">
        <v>2</v>
      </c>
    </row>
    <row r="104" spans="96:113" ht="18.75" x14ac:dyDescent="0.25">
      <c r="CR104" s="10"/>
      <c r="CS104" s="11"/>
      <c r="CU104" s="5"/>
      <c r="CV104" s="5"/>
      <c r="CW104" s="5"/>
      <c r="CY104" s="10">
        <f t="shared" ca="1" si="68"/>
        <v>0.69079262646144723</v>
      </c>
      <c r="CZ104" s="11">
        <f t="shared" ca="1" si="67"/>
        <v>51</v>
      </c>
      <c r="DB104" s="5">
        <v>104</v>
      </c>
      <c r="DC104" s="5">
        <v>0</v>
      </c>
      <c r="DD104" s="5">
        <v>3</v>
      </c>
    </row>
    <row r="105" spans="96:113" ht="18.75" x14ac:dyDescent="0.25">
      <c r="CR105" s="10"/>
      <c r="CS105" s="11"/>
      <c r="CU105" s="5"/>
      <c r="CV105" s="5"/>
      <c r="CW105" s="5"/>
      <c r="CY105" s="10">
        <f t="shared" ca="1" si="68"/>
        <v>0.85802112237438766</v>
      </c>
      <c r="CZ105" s="11">
        <f t="shared" ca="1" si="67"/>
        <v>23</v>
      </c>
      <c r="DB105" s="5">
        <v>105</v>
      </c>
      <c r="DC105" s="5">
        <v>0</v>
      </c>
      <c r="DD105" s="5">
        <v>4</v>
      </c>
    </row>
    <row r="106" spans="96:113" ht="18.75" x14ac:dyDescent="0.25">
      <c r="CR106" s="10"/>
      <c r="CS106" s="11"/>
      <c r="CU106" s="5"/>
      <c r="CV106" s="5"/>
      <c r="CW106" s="5"/>
      <c r="CY106" s="10">
        <f t="shared" ca="1" si="68"/>
        <v>0.90303967953183606</v>
      </c>
      <c r="CZ106" s="11">
        <f t="shared" ca="1" si="67"/>
        <v>15</v>
      </c>
      <c r="DB106" s="5">
        <v>106</v>
      </c>
      <c r="DC106" s="5">
        <v>0</v>
      </c>
      <c r="DD106" s="5">
        <v>5</v>
      </c>
    </row>
    <row r="107" spans="96:113" ht="18.75" x14ac:dyDescent="0.25">
      <c r="CV107" s="5"/>
      <c r="CW107" s="5"/>
      <c r="CY107" s="10">
        <f t="shared" ca="1" si="68"/>
        <v>0.92997203165158127</v>
      </c>
      <c r="CZ107" s="11">
        <f t="shared" ca="1" si="67"/>
        <v>10</v>
      </c>
      <c r="DB107" s="5">
        <v>107</v>
      </c>
      <c r="DC107" s="5">
        <v>0</v>
      </c>
      <c r="DD107" s="5">
        <v>6</v>
      </c>
    </row>
    <row r="108" spans="96:113" ht="18.75" x14ac:dyDescent="0.25">
      <c r="CY108" s="10">
        <f t="shared" ca="1" si="68"/>
        <v>0.39515255904820779</v>
      </c>
      <c r="CZ108" s="11">
        <f t="shared" ca="1" si="67"/>
        <v>87</v>
      </c>
      <c r="DB108" s="5">
        <v>108</v>
      </c>
      <c r="DC108" s="5">
        <v>0</v>
      </c>
      <c r="DD108" s="5">
        <v>7</v>
      </c>
    </row>
    <row r="109" spans="96:113" ht="18.75" x14ac:dyDescent="0.25">
      <c r="CY109" s="10">
        <f t="shared" ca="1" si="68"/>
        <v>0.27264621253175936</v>
      </c>
      <c r="CZ109" s="11">
        <f t="shared" ca="1" si="67"/>
        <v>108</v>
      </c>
      <c r="DB109" s="5">
        <v>109</v>
      </c>
      <c r="DC109" s="5">
        <v>0</v>
      </c>
      <c r="DD109" s="5">
        <v>8</v>
      </c>
    </row>
    <row r="110" spans="96:113" ht="18.75" x14ac:dyDescent="0.25">
      <c r="CY110" s="10">
        <f t="shared" ref="CY110:CY138" ca="1" si="69">RAND()</f>
        <v>0.7770886536655327</v>
      </c>
      <c r="CZ110" s="11">
        <f t="shared" ca="1" si="67"/>
        <v>36</v>
      </c>
      <c r="DB110" s="5">
        <v>110</v>
      </c>
      <c r="DC110" s="5">
        <v>0</v>
      </c>
      <c r="DD110" s="5">
        <v>9</v>
      </c>
    </row>
    <row r="111" spans="96:113" ht="18.75" x14ac:dyDescent="0.25">
      <c r="CY111" s="10">
        <f t="shared" ca="1" si="69"/>
        <v>0.67475682061682585</v>
      </c>
      <c r="CZ111" s="11">
        <f t="shared" ca="1" si="67"/>
        <v>56</v>
      </c>
      <c r="DB111" s="5">
        <v>111</v>
      </c>
      <c r="DC111" s="5">
        <v>1</v>
      </c>
      <c r="DD111" s="5">
        <v>0</v>
      </c>
    </row>
    <row r="112" spans="96:113" ht="18.75" x14ac:dyDescent="0.25">
      <c r="CY112" s="10">
        <f t="shared" ca="1" si="69"/>
        <v>0.55244179904531598</v>
      </c>
      <c r="CZ112" s="11">
        <f t="shared" ca="1" si="67"/>
        <v>68</v>
      </c>
      <c r="DB112" s="5">
        <v>112</v>
      </c>
      <c r="DC112" s="5">
        <v>2</v>
      </c>
      <c r="DD112" s="5">
        <v>0</v>
      </c>
    </row>
    <row r="113" spans="103:108" ht="18.75" x14ac:dyDescent="0.25">
      <c r="CY113" s="10">
        <f t="shared" ca="1" si="69"/>
        <v>1.6580295807435697E-3</v>
      </c>
      <c r="CZ113" s="11">
        <f t="shared" ca="1" si="67"/>
        <v>136</v>
      </c>
      <c r="DB113" s="5">
        <v>113</v>
      </c>
      <c r="DC113" s="5">
        <v>3</v>
      </c>
      <c r="DD113" s="5">
        <v>0</v>
      </c>
    </row>
    <row r="114" spans="103:108" ht="18.75" x14ac:dyDescent="0.25">
      <c r="CY114" s="10">
        <f t="shared" ca="1" si="69"/>
        <v>0.99620017612602751</v>
      </c>
      <c r="CZ114" s="11">
        <f t="shared" ca="1" si="67"/>
        <v>1</v>
      </c>
      <c r="DB114" s="5">
        <v>114</v>
      </c>
      <c r="DC114" s="5">
        <v>4</v>
      </c>
      <c r="DD114" s="5">
        <v>0</v>
      </c>
    </row>
    <row r="115" spans="103:108" ht="18.75" x14ac:dyDescent="0.25">
      <c r="CY115" s="10">
        <f t="shared" ca="1" si="69"/>
        <v>0.3896213804976153</v>
      </c>
      <c r="CZ115" s="11">
        <f t="shared" ca="1" si="67"/>
        <v>89</v>
      </c>
      <c r="DB115" s="5">
        <v>115</v>
      </c>
      <c r="DC115" s="5">
        <v>5</v>
      </c>
      <c r="DD115" s="5">
        <v>0</v>
      </c>
    </row>
    <row r="116" spans="103:108" ht="18.75" x14ac:dyDescent="0.25">
      <c r="CY116" s="10">
        <f t="shared" ca="1" si="69"/>
        <v>0.96519723980280359</v>
      </c>
      <c r="CZ116" s="11">
        <f t="shared" ca="1" si="67"/>
        <v>4</v>
      </c>
      <c r="DB116" s="5">
        <v>116</v>
      </c>
      <c r="DC116" s="5">
        <v>6</v>
      </c>
      <c r="DD116" s="5">
        <v>0</v>
      </c>
    </row>
    <row r="117" spans="103:108" ht="18.75" x14ac:dyDescent="0.25">
      <c r="CY117" s="10">
        <f t="shared" ca="1" si="69"/>
        <v>0.68916159050962345</v>
      </c>
      <c r="CZ117" s="11">
        <f t="shared" ca="1" si="67"/>
        <v>52</v>
      </c>
      <c r="DB117" s="5">
        <v>117</v>
      </c>
      <c r="DC117" s="5">
        <v>7</v>
      </c>
      <c r="DD117" s="5">
        <v>0</v>
      </c>
    </row>
    <row r="118" spans="103:108" ht="18.75" x14ac:dyDescent="0.25">
      <c r="CY118" s="10">
        <f t="shared" ca="1" si="69"/>
        <v>0.73046375457331225</v>
      </c>
      <c r="CZ118" s="11">
        <f t="shared" ca="1" si="67"/>
        <v>42</v>
      </c>
      <c r="DB118" s="5">
        <v>118</v>
      </c>
      <c r="DC118" s="5">
        <v>8</v>
      </c>
      <c r="DD118" s="5">
        <v>0</v>
      </c>
    </row>
    <row r="119" spans="103:108" ht="18.75" x14ac:dyDescent="0.25">
      <c r="CY119" s="10">
        <f t="shared" ca="1" si="69"/>
        <v>3.9455214587406418E-2</v>
      </c>
      <c r="CZ119" s="11">
        <f t="shared" ca="1" si="67"/>
        <v>131</v>
      </c>
      <c r="DB119" s="2">
        <v>119</v>
      </c>
      <c r="DC119" s="5">
        <v>9</v>
      </c>
      <c r="DD119" s="5">
        <v>0</v>
      </c>
    </row>
    <row r="120" spans="103:108" ht="18.75" x14ac:dyDescent="0.25">
      <c r="CY120" s="10">
        <f t="shared" ca="1" si="69"/>
        <v>0.41584473686253376</v>
      </c>
      <c r="CZ120" s="11">
        <f t="shared" ca="1" si="67"/>
        <v>85</v>
      </c>
      <c r="DB120" s="2">
        <v>120</v>
      </c>
      <c r="DC120" s="2">
        <v>0</v>
      </c>
      <c r="DD120" s="2">
        <v>0</v>
      </c>
    </row>
    <row r="121" spans="103:108" ht="18.75" x14ac:dyDescent="0.25">
      <c r="CY121" s="10">
        <f t="shared" ca="1" si="69"/>
        <v>1.9973703056112568E-2</v>
      </c>
      <c r="CZ121" s="11">
        <f t="shared" ca="1" si="67"/>
        <v>134</v>
      </c>
      <c r="DB121" s="2">
        <v>121</v>
      </c>
      <c r="DC121" s="1">
        <v>0</v>
      </c>
      <c r="DD121" s="1">
        <v>1</v>
      </c>
    </row>
    <row r="122" spans="103:108" ht="18.75" x14ac:dyDescent="0.25">
      <c r="CY122" s="10">
        <f t="shared" ca="1" si="69"/>
        <v>0.52578936298656698</v>
      </c>
      <c r="CZ122" s="11">
        <f t="shared" ca="1" si="67"/>
        <v>70</v>
      </c>
      <c r="DB122" s="2">
        <v>122</v>
      </c>
      <c r="DC122" s="1">
        <v>0</v>
      </c>
      <c r="DD122" s="1">
        <v>2</v>
      </c>
    </row>
    <row r="123" spans="103:108" ht="18.75" x14ac:dyDescent="0.25">
      <c r="CY123" s="10">
        <f t="shared" ca="1" si="69"/>
        <v>0.70585143807837336</v>
      </c>
      <c r="CZ123" s="11">
        <f t="shared" ca="1" si="67"/>
        <v>47</v>
      </c>
      <c r="DB123" s="2">
        <v>123</v>
      </c>
      <c r="DC123" s="1">
        <v>0</v>
      </c>
      <c r="DD123" s="1">
        <v>3</v>
      </c>
    </row>
    <row r="124" spans="103:108" ht="18.75" x14ac:dyDescent="0.25">
      <c r="CY124" s="10">
        <f t="shared" ca="1" si="69"/>
        <v>0.3266489272586971</v>
      </c>
      <c r="CZ124" s="11">
        <f t="shared" ca="1" si="67"/>
        <v>98</v>
      </c>
      <c r="DB124" s="2">
        <v>124</v>
      </c>
      <c r="DC124" s="1">
        <v>0</v>
      </c>
      <c r="DD124" s="1">
        <v>4</v>
      </c>
    </row>
    <row r="125" spans="103:108" ht="18.75" x14ac:dyDescent="0.25">
      <c r="CY125" s="10">
        <f t="shared" ca="1" si="69"/>
        <v>0.70219740612691073</v>
      </c>
      <c r="CZ125" s="11">
        <f t="shared" ca="1" si="67"/>
        <v>48</v>
      </c>
      <c r="DB125" s="2">
        <v>125</v>
      </c>
      <c r="DC125" s="1">
        <v>0</v>
      </c>
      <c r="DD125" s="1">
        <v>5</v>
      </c>
    </row>
    <row r="126" spans="103:108" ht="18.75" x14ac:dyDescent="0.25">
      <c r="CY126" s="10">
        <f t="shared" ca="1" si="69"/>
        <v>7.3200827972498494E-2</v>
      </c>
      <c r="CZ126" s="11">
        <f t="shared" ca="1" si="67"/>
        <v>127</v>
      </c>
      <c r="DB126" s="2">
        <v>126</v>
      </c>
      <c r="DC126" s="1">
        <v>0</v>
      </c>
      <c r="DD126" s="1">
        <v>6</v>
      </c>
    </row>
    <row r="127" spans="103:108" ht="18.75" x14ac:dyDescent="0.25">
      <c r="CY127" s="10">
        <f t="shared" ca="1" si="69"/>
        <v>0.38226796816220798</v>
      </c>
      <c r="CZ127" s="11">
        <f t="shared" ca="1" si="67"/>
        <v>90</v>
      </c>
      <c r="DB127" s="2">
        <v>127</v>
      </c>
      <c r="DC127" s="1">
        <v>0</v>
      </c>
      <c r="DD127" s="1">
        <v>7</v>
      </c>
    </row>
    <row r="128" spans="103:108" ht="18.75" x14ac:dyDescent="0.25">
      <c r="CY128" s="10">
        <f t="shared" ca="1" si="69"/>
        <v>0.87706333477660392</v>
      </c>
      <c r="CZ128" s="11">
        <f t="shared" ca="1" si="67"/>
        <v>20</v>
      </c>
      <c r="DB128" s="2">
        <v>128</v>
      </c>
      <c r="DC128" s="1">
        <v>0</v>
      </c>
      <c r="DD128" s="1">
        <v>8</v>
      </c>
    </row>
    <row r="129" spans="103:108" ht="18.75" x14ac:dyDescent="0.25">
      <c r="CY129" s="10">
        <f t="shared" ca="1" si="69"/>
        <v>0.88298332727662987</v>
      </c>
      <c r="CZ129" s="11">
        <f t="shared" ca="1" si="67"/>
        <v>17</v>
      </c>
      <c r="DB129" s="2">
        <v>129</v>
      </c>
      <c r="DC129" s="1">
        <v>0</v>
      </c>
      <c r="DD129" s="1">
        <v>9</v>
      </c>
    </row>
    <row r="130" spans="103:108" ht="18.75" x14ac:dyDescent="0.25">
      <c r="CY130" s="10">
        <f t="shared" ca="1" si="69"/>
        <v>0.57331846224911043</v>
      </c>
      <c r="CZ130" s="11">
        <f t="shared" ref="CZ130:CZ138" ca="1" si="70">RANK(CY130,$CY$1:$CY$140,)</f>
        <v>66</v>
      </c>
      <c r="DB130" s="2">
        <v>130</v>
      </c>
      <c r="DC130" s="1">
        <v>0</v>
      </c>
      <c r="DD130" s="1">
        <v>1</v>
      </c>
    </row>
    <row r="131" spans="103:108" ht="18.75" x14ac:dyDescent="0.25">
      <c r="CY131" s="10">
        <f t="shared" ca="1" si="69"/>
        <v>0.85812616432106426</v>
      </c>
      <c r="CZ131" s="11">
        <f t="shared" ca="1" si="70"/>
        <v>22</v>
      </c>
      <c r="DB131" s="2">
        <v>131</v>
      </c>
      <c r="DC131" s="1">
        <v>0</v>
      </c>
      <c r="DD131" s="1">
        <v>2</v>
      </c>
    </row>
    <row r="132" spans="103:108" ht="18.75" x14ac:dyDescent="0.25">
      <c r="CY132" s="10">
        <f t="shared" ca="1" si="69"/>
        <v>0.33208601121761105</v>
      </c>
      <c r="CZ132" s="11">
        <f t="shared" ca="1" si="70"/>
        <v>96</v>
      </c>
      <c r="DB132" s="2">
        <v>132</v>
      </c>
      <c r="DC132" s="1">
        <v>0</v>
      </c>
      <c r="DD132" s="1">
        <v>3</v>
      </c>
    </row>
    <row r="133" spans="103:108" ht="18.75" x14ac:dyDescent="0.25">
      <c r="CY133" s="10">
        <f t="shared" ca="1" si="69"/>
        <v>0.12618157389521256</v>
      </c>
      <c r="CZ133" s="11">
        <f t="shared" ca="1" si="70"/>
        <v>123</v>
      </c>
      <c r="DB133" s="2">
        <v>133</v>
      </c>
      <c r="DC133" s="1">
        <v>0</v>
      </c>
      <c r="DD133" s="1">
        <v>4</v>
      </c>
    </row>
    <row r="134" spans="103:108" ht="18.75" x14ac:dyDescent="0.25">
      <c r="CY134" s="10">
        <f t="shared" ca="1" si="69"/>
        <v>0.90175451838839382</v>
      </c>
      <c r="CZ134" s="11">
        <f t="shared" ca="1" si="70"/>
        <v>16</v>
      </c>
      <c r="DB134" s="2">
        <v>134</v>
      </c>
      <c r="DC134" s="1">
        <v>0</v>
      </c>
      <c r="DD134" s="1">
        <v>5</v>
      </c>
    </row>
    <row r="135" spans="103:108" ht="18.75" x14ac:dyDescent="0.25">
      <c r="CY135" s="10">
        <f t="shared" ca="1" si="69"/>
        <v>0.47289718343687126</v>
      </c>
      <c r="CZ135" s="11">
        <f t="shared" ca="1" si="70"/>
        <v>79</v>
      </c>
      <c r="DB135" s="2">
        <v>135</v>
      </c>
      <c r="DC135" s="1">
        <v>0</v>
      </c>
      <c r="DD135" s="1">
        <v>6</v>
      </c>
    </row>
    <row r="136" spans="103:108" ht="18.75" x14ac:dyDescent="0.25">
      <c r="CY136" s="10">
        <f t="shared" ca="1" si="69"/>
        <v>0.82160733416572829</v>
      </c>
      <c r="CZ136" s="11">
        <f t="shared" ca="1" si="70"/>
        <v>30</v>
      </c>
      <c r="DB136" s="2">
        <v>136</v>
      </c>
      <c r="DC136" s="1">
        <v>0</v>
      </c>
      <c r="DD136" s="1">
        <v>7</v>
      </c>
    </row>
    <row r="137" spans="103:108" ht="18.75" x14ac:dyDescent="0.25">
      <c r="CY137" s="10">
        <f t="shared" ca="1" si="69"/>
        <v>0.7814656999582178</v>
      </c>
      <c r="CZ137" s="11">
        <f t="shared" ca="1" si="70"/>
        <v>34</v>
      </c>
      <c r="DB137" s="2">
        <v>137</v>
      </c>
      <c r="DC137" s="1">
        <v>0</v>
      </c>
      <c r="DD137" s="1">
        <v>8</v>
      </c>
    </row>
    <row r="138" spans="103:108" ht="18.75" x14ac:dyDescent="0.25">
      <c r="CY138" s="10">
        <f t="shared" ca="1" si="69"/>
        <v>0.67744438654836692</v>
      </c>
      <c r="CZ138" s="11">
        <f t="shared" ca="1" si="70"/>
        <v>54</v>
      </c>
      <c r="DB138" s="2">
        <v>138</v>
      </c>
      <c r="DC138" s="1">
        <v>0</v>
      </c>
      <c r="DD138" s="1">
        <v>9</v>
      </c>
    </row>
  </sheetData>
  <sheetProtection algorithmName="SHA-512" hashValue="fWO+v2ShJhzQmp/TyJhz8Ry8tPaQ9YkGkL6upAFBGMU1YjIqAkRhyyQS+6EMgi5wwW0z+22Q/wX9FmDz5MpBPA==" saltValue="m5S6mGAtq9iizfYSgrK5Kw==" spinCount="100000" sheet="1" objects="1" scenarios="1" selectLockedCells="1"/>
  <mergeCells count="46">
    <mergeCell ref="A1:AA1"/>
    <mergeCell ref="AB1:AD1"/>
    <mergeCell ref="B2:I2"/>
    <mergeCell ref="J2:M2"/>
    <mergeCell ref="N2:AC2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38:AC38"/>
    <mergeCell ref="B48:F48"/>
    <mergeCell ref="G48:I48"/>
    <mergeCell ref="L48:P48"/>
    <mergeCell ref="Q48:S48"/>
    <mergeCell ref="V48:Z48"/>
    <mergeCell ref="AA48:AC48"/>
    <mergeCell ref="B38:F38"/>
    <mergeCell ref="G38:I38"/>
    <mergeCell ref="L38:P38"/>
    <mergeCell ref="Q38:S38"/>
    <mergeCell ref="V38:Z38"/>
    <mergeCell ref="G58:I58"/>
    <mergeCell ref="L58:P58"/>
    <mergeCell ref="Q58:S58"/>
    <mergeCell ref="V58:Z58"/>
    <mergeCell ref="AA58:AC58"/>
  </mergeCells>
  <phoneticPr fontId="1"/>
  <conditionalFormatting sqref="B11">
    <cfRule type="expression" dxfId="751" priority="627">
      <formula>AND(A4="A",B11=0)</formula>
    </cfRule>
    <cfRule type="expression" dxfId="750" priority="628">
      <formula>A4="A"</formula>
    </cfRule>
    <cfRule type="expression" dxfId="749" priority="630">
      <formula>B11=0</formula>
    </cfRule>
  </conditionalFormatting>
  <conditionalFormatting sqref="B21">
    <cfRule type="expression" dxfId="748" priority="602">
      <formula>AND(A14="A",B21=0)</formula>
    </cfRule>
    <cfRule type="expression" dxfId="747" priority="603">
      <formula>A14="A"</formula>
    </cfRule>
    <cfRule type="expression" dxfId="746" priority="605">
      <formula>B21=0</formula>
    </cfRule>
  </conditionalFormatting>
  <conditionalFormatting sqref="B31">
    <cfRule type="expression" dxfId="745" priority="597">
      <formula>AND(A24="A",B31=0)</formula>
    </cfRule>
    <cfRule type="expression" dxfId="744" priority="598">
      <formula>A24="A"</formula>
    </cfRule>
    <cfRule type="expression" dxfId="743" priority="600">
      <formula>B31=0</formula>
    </cfRule>
  </conditionalFormatting>
  <conditionalFormatting sqref="B42">
    <cfRule type="expression" dxfId="742" priority="1579">
      <formula>AND(A37="G",B42=0)</formula>
    </cfRule>
    <cfRule type="expression" dxfId="741" priority="1601">
      <formula>AND(A37="F",B42=0)</formula>
    </cfRule>
    <cfRule type="expression" dxfId="740" priority="1575">
      <formula>A37="E"</formula>
    </cfRule>
    <cfRule type="expression" dxfId="739" priority="1619">
      <formula>A37="F"</formula>
    </cfRule>
  </conditionalFormatting>
  <conditionalFormatting sqref="B42:B45">
    <cfRule type="expression" dxfId="738" priority="1633">
      <formula>B42=0</formula>
    </cfRule>
  </conditionalFormatting>
  <conditionalFormatting sqref="B43">
    <cfRule type="expression" dxfId="737" priority="1623">
      <formula>OR(A37="B",A37="C")</formula>
    </cfRule>
    <cfRule type="expression" dxfId="736" priority="1602">
      <formula>A37="D"</formula>
    </cfRule>
    <cfRule type="expression" dxfId="735" priority="1586">
      <formula>AND(OR(A37="B",A37="C"),B43=0)</formula>
    </cfRule>
  </conditionalFormatting>
  <conditionalFormatting sqref="B44">
    <cfRule type="expression" dxfId="734" priority="1589">
      <formula>AND(A37="A",B44=0)</formula>
    </cfRule>
    <cfRule type="expression" dxfId="733" priority="1615">
      <formula>A37="A"</formula>
    </cfRule>
  </conditionalFormatting>
  <conditionalFormatting sqref="B52">
    <cfRule type="expression" dxfId="732" priority="1130">
      <formula>AND(A47="F",B52=0)</formula>
    </cfRule>
    <cfRule type="expression" dxfId="731" priority="1108">
      <formula>AND(A47="G",B52=0)</formula>
    </cfRule>
    <cfRule type="expression" dxfId="730" priority="1104">
      <formula>A47="E"</formula>
    </cfRule>
    <cfRule type="expression" dxfId="729" priority="1148">
      <formula>A47="F"</formula>
    </cfRule>
  </conditionalFormatting>
  <conditionalFormatting sqref="B52:B55">
    <cfRule type="expression" dxfId="728" priority="1162">
      <formula>B52=0</formula>
    </cfRule>
  </conditionalFormatting>
  <conditionalFormatting sqref="B53">
    <cfRule type="expression" dxfId="727" priority="1115">
      <formula>AND(OR(A47="B",A47="C"),B53=0)</formula>
    </cfRule>
    <cfRule type="expression" dxfId="726" priority="1152">
      <formula>OR(A47="B",A47="C")</formula>
    </cfRule>
    <cfRule type="expression" dxfId="725" priority="1131">
      <formula>A47="D"</formula>
    </cfRule>
  </conditionalFormatting>
  <conditionalFormatting sqref="B54">
    <cfRule type="expression" dxfId="724" priority="1118">
      <formula>AND(A47="A",B54=0)</formula>
    </cfRule>
    <cfRule type="expression" dxfId="723" priority="1144">
      <formula>A47="A"</formula>
    </cfRule>
  </conditionalFormatting>
  <conditionalFormatting sqref="B62">
    <cfRule type="expression" dxfId="722" priority="899">
      <formula>AND(A57="F",B62=0)</formula>
    </cfRule>
    <cfRule type="expression" dxfId="721" priority="873">
      <formula>A57="E"</formula>
    </cfRule>
    <cfRule type="expression" dxfId="720" priority="877">
      <formula>AND(A57="G",B62=0)</formula>
    </cfRule>
    <cfRule type="expression" dxfId="719" priority="917">
      <formula>A57="F"</formula>
    </cfRule>
  </conditionalFormatting>
  <conditionalFormatting sqref="B62:B65">
    <cfRule type="expression" dxfId="718" priority="931">
      <formula>B62=0</formula>
    </cfRule>
  </conditionalFormatting>
  <conditionalFormatting sqref="B63">
    <cfRule type="expression" dxfId="717" priority="884">
      <formula>AND(OR(A57="B",A57="C"),B63=0)</formula>
    </cfRule>
    <cfRule type="expression" dxfId="716" priority="900">
      <formula>A57="D"</formula>
    </cfRule>
    <cfRule type="expression" dxfId="715" priority="921">
      <formula>OR(A57="B",A57="C")</formula>
    </cfRule>
  </conditionalFormatting>
  <conditionalFormatting sqref="B64">
    <cfRule type="expression" dxfId="714" priority="887">
      <formula>AND(A57="A",B64=0)</formula>
    </cfRule>
    <cfRule type="expression" dxfId="713" priority="913">
      <formula>A57="A"</formula>
    </cfRule>
  </conditionalFormatting>
  <conditionalFormatting sqref="C42">
    <cfRule type="expression" dxfId="712" priority="536">
      <formula>A37="G"</formula>
    </cfRule>
    <cfRule type="expression" dxfId="711" priority="585">
      <formula>A37="F"</formula>
    </cfRule>
    <cfRule type="expression" dxfId="710" priority="576">
      <formula>A37="B"</formula>
    </cfRule>
    <cfRule type="expression" dxfId="709" priority="552">
      <formula>AND(A37="B",C42=0)</formula>
    </cfRule>
    <cfRule type="expression" dxfId="708" priority="535">
      <formula>AND(A37="G",C42=0)</formula>
    </cfRule>
    <cfRule type="expression" dxfId="707" priority="554">
      <formula>AND(A37="F",B42=0,C42=0)</formula>
    </cfRule>
  </conditionalFormatting>
  <conditionalFormatting sqref="C42:C45">
    <cfRule type="expression" dxfId="706" priority="569">
      <formula>AND(B42=0,C42=0)</formula>
    </cfRule>
  </conditionalFormatting>
  <conditionalFormatting sqref="C43">
    <cfRule type="expression" dxfId="705" priority="546">
      <formula>A37="D"</formula>
    </cfRule>
    <cfRule type="expression" dxfId="704" priority="555">
      <formula>OR(A37="B",A37="C")</formula>
    </cfRule>
    <cfRule type="expression" dxfId="703" priority="572">
      <formula>A37="A"</formula>
    </cfRule>
    <cfRule type="expression" dxfId="702" priority="539">
      <formula>AND(OR(A37="B",A37="C"),B43=0,C43=0)</formula>
    </cfRule>
    <cfRule type="expression" dxfId="701" priority="541">
      <formula>AND(OR(A37="A",A37="D"),B43=0,C43=0)</formula>
    </cfRule>
  </conditionalFormatting>
  <conditionalFormatting sqref="C44">
    <cfRule type="expression" dxfId="700" priority="543">
      <formula>AND(A37="A",B44=0,C44=0)</formula>
    </cfRule>
    <cfRule type="expression" dxfId="699" priority="566">
      <formula>A37="A"</formula>
    </cfRule>
  </conditionalFormatting>
  <conditionalFormatting sqref="C52">
    <cfRule type="expression" dxfId="698" priority="359">
      <formula>AND(A47="F",B52=0,C52=0)</formula>
    </cfRule>
    <cfRule type="expression" dxfId="697" priority="340">
      <formula>AND(A47="G",C52=0)</formula>
    </cfRule>
    <cfRule type="expression" dxfId="696" priority="381">
      <formula>A47="B"</formula>
    </cfRule>
    <cfRule type="expression" dxfId="695" priority="341">
      <formula>A47="G"</formula>
    </cfRule>
    <cfRule type="expression" dxfId="694" priority="390">
      <formula>A47="F"</formula>
    </cfRule>
    <cfRule type="expression" dxfId="693" priority="357">
      <formula>AND(A47="B",C52=0)</formula>
    </cfRule>
  </conditionalFormatting>
  <conditionalFormatting sqref="C52:C55">
    <cfRule type="expression" dxfId="692" priority="374">
      <formula>AND(B52=0,C52=0)</formula>
    </cfRule>
  </conditionalFormatting>
  <conditionalFormatting sqref="C53">
    <cfRule type="expression" dxfId="691" priority="351">
      <formula>A47="D"</formula>
    </cfRule>
    <cfRule type="expression" dxfId="690" priority="360">
      <formula>OR(A47="B",A47="C")</formula>
    </cfRule>
    <cfRule type="expression" dxfId="689" priority="346">
      <formula>AND(OR(A47="A",A47="D"),B53=0,C53=0)</formula>
    </cfRule>
    <cfRule type="expression" dxfId="688" priority="344">
      <formula>AND(OR(A47="B",A47="C"),B53=0,C53=0)</formula>
    </cfRule>
    <cfRule type="expression" dxfId="687" priority="377">
      <formula>A47="A"</formula>
    </cfRule>
  </conditionalFormatting>
  <conditionalFormatting sqref="C54">
    <cfRule type="expression" dxfId="686" priority="348">
      <formula>AND(A47="A",B54=0,C54=0)</formula>
    </cfRule>
    <cfRule type="expression" dxfId="685" priority="371">
      <formula>A47="A"</formula>
    </cfRule>
  </conditionalFormatting>
  <conditionalFormatting sqref="C62">
    <cfRule type="expression" dxfId="684" priority="145">
      <formula>AND(A57="G",C62=0)</formula>
    </cfRule>
    <cfRule type="expression" dxfId="683" priority="195">
      <formula>A57="F"</formula>
    </cfRule>
    <cfRule type="expression" dxfId="682" priority="186">
      <formula>A57="B"</formula>
    </cfRule>
    <cfRule type="expression" dxfId="681" priority="146">
      <formula>A57="G"</formula>
    </cfRule>
    <cfRule type="expression" dxfId="680" priority="162">
      <formula>AND(A57="B",C62=0)</formula>
    </cfRule>
    <cfRule type="expression" dxfId="679" priority="164">
      <formula>AND(A57="F",B62=0,C62=0)</formula>
    </cfRule>
  </conditionalFormatting>
  <conditionalFormatting sqref="C62:C65">
    <cfRule type="expression" dxfId="678" priority="179">
      <formula>AND(B62=0,C62=0)</formula>
    </cfRule>
  </conditionalFormatting>
  <conditionalFormatting sqref="C63">
    <cfRule type="expression" dxfId="677" priority="182">
      <formula>A57="A"</formula>
    </cfRule>
    <cfRule type="expression" dxfId="676" priority="149">
      <formula>AND(OR(A57="B",A57="C"),B63=0,C63=0)</formula>
    </cfRule>
    <cfRule type="expression" dxfId="675" priority="151">
      <formula>AND(OR(A57="A",A57="D"),B63=0,C63=0)</formula>
    </cfRule>
    <cfRule type="expression" dxfId="674" priority="165">
      <formula>OR(A57="B",A57="C")</formula>
    </cfRule>
    <cfRule type="expression" dxfId="673" priority="156">
      <formula>A57="D"</formula>
    </cfRule>
  </conditionalFormatting>
  <conditionalFormatting sqref="C64">
    <cfRule type="expression" dxfId="672" priority="176">
      <formula>A57="A"</formula>
    </cfRule>
    <cfRule type="expression" dxfId="671" priority="153">
      <formula>AND(A57="A",B64=0,C64=0)</formula>
    </cfRule>
  </conditionalFormatting>
  <conditionalFormatting sqref="D42">
    <cfRule type="expression" dxfId="670" priority="537">
      <formula>A37="G"</formula>
    </cfRule>
    <cfRule type="expression" dxfId="669" priority="584">
      <formula>A37="F"</formula>
    </cfRule>
    <cfRule type="expression" dxfId="668" priority="553">
      <formula>AND(A37="F",B42=0,C42=0,D42=0)</formula>
    </cfRule>
    <cfRule type="expression" dxfId="667" priority="579">
      <formula>A37="B"</formula>
    </cfRule>
    <cfRule type="expression" dxfId="666" priority="551">
      <formula>AND(A37="B",C42=0,D42=0)</formula>
    </cfRule>
    <cfRule type="expression" dxfId="665" priority="549">
      <formula>AND(OR(A37="A",A37="C",A37="D"),D42=0)</formula>
    </cfRule>
    <cfRule type="expression" dxfId="664" priority="532">
      <formula>AND(A37="E",B42=0,C42=0,D42=0)</formula>
    </cfRule>
    <cfRule type="expression" dxfId="663" priority="534">
      <formula>AND(A37="G",C42=0,D42=0)</formula>
    </cfRule>
    <cfRule type="expression" dxfId="662" priority="575">
      <formula>OR(A37="A",A37="C",A37="D",A37="E")</formula>
    </cfRule>
  </conditionalFormatting>
  <conditionalFormatting sqref="D42:D45">
    <cfRule type="expression" dxfId="661" priority="568">
      <formula>AND(B42=0,C42=0,D42=0)</formula>
    </cfRule>
  </conditionalFormatting>
  <conditionalFormatting sqref="D43">
    <cfRule type="expression" dxfId="660" priority="545">
      <formula>AND(OR(A37="A",A37="D"),C43=0,D43=0)</formula>
    </cfRule>
    <cfRule type="expression" dxfId="659" priority="582">
      <formula>A37="A"</formula>
    </cfRule>
    <cfRule type="expression" dxfId="658" priority="571">
      <formula>OR(A37="B",A37="C")</formula>
    </cfRule>
    <cfRule type="expression" dxfId="657" priority="540">
      <formula>AND(OR(A37="B",A37="C"),B43=0,C43=0,D43=0)</formula>
    </cfRule>
    <cfRule type="expression" dxfId="656" priority="556">
      <formula>A37="D"</formula>
    </cfRule>
  </conditionalFormatting>
  <conditionalFormatting sqref="D44">
    <cfRule type="expression" dxfId="655" priority="542">
      <formula>AND(A37="A",B44=0,C44=0,D44=0)</formula>
    </cfRule>
    <cfRule type="expression" dxfId="654" priority="565">
      <formula>A37="A"</formula>
    </cfRule>
  </conditionalFormatting>
  <conditionalFormatting sqref="D52">
    <cfRule type="expression" dxfId="653" priority="380">
      <formula>OR(A47="A",A47="C",A47="D",A47="E")</formula>
    </cfRule>
    <cfRule type="expression" dxfId="652" priority="358">
      <formula>AND(A47="F",B52=0,C52=0,D52=0)</formula>
    </cfRule>
    <cfRule type="expression" dxfId="651" priority="356">
      <formula>AND(A47="B",C52=0,D52=0)</formula>
    </cfRule>
    <cfRule type="expression" dxfId="650" priority="354">
      <formula>AND(OR(A47="A",A47="C",A47="D"),D52=0)</formula>
    </cfRule>
    <cfRule type="expression" dxfId="649" priority="384">
      <formula>A47="B"</formula>
    </cfRule>
    <cfRule type="expression" dxfId="648" priority="337">
      <formula>AND(A47="E",B52=0,C52=0,D52=0)</formula>
    </cfRule>
    <cfRule type="expression" dxfId="647" priority="339">
      <formula>AND(A47="G",C52=0,D52=0)</formula>
    </cfRule>
    <cfRule type="expression" dxfId="646" priority="389">
      <formula>A47="F"</formula>
    </cfRule>
    <cfRule type="expression" dxfId="645" priority="342">
      <formula>A47="G"</formula>
    </cfRule>
  </conditionalFormatting>
  <conditionalFormatting sqref="D52:D55">
    <cfRule type="expression" dxfId="644" priority="373">
      <formula>AND(B52=0,C52=0,D52=0)</formula>
    </cfRule>
  </conditionalFormatting>
  <conditionalFormatting sqref="D53">
    <cfRule type="expression" dxfId="643" priority="376">
      <formula>OR(A47="B",A47="C")</formula>
    </cfRule>
    <cfRule type="expression" dxfId="642" priority="350">
      <formula>AND(OR(A47="A",A47="D"),C53=0,D53=0)</formula>
    </cfRule>
    <cfRule type="expression" dxfId="641" priority="361">
      <formula>A47="D"</formula>
    </cfRule>
    <cfRule type="expression" dxfId="640" priority="345">
      <formula>AND(OR(A47="B",A47="C"),B53=0,C53=0,D53=0)</formula>
    </cfRule>
    <cfRule type="expression" dxfId="639" priority="387">
      <formula>A47="A"</formula>
    </cfRule>
  </conditionalFormatting>
  <conditionalFormatting sqref="D54">
    <cfRule type="expression" dxfId="638" priority="347">
      <formula>AND(A47="A",B54=0,C54=0,D54=0)</formula>
    </cfRule>
    <cfRule type="expression" dxfId="637" priority="370">
      <formula>A47="A"</formula>
    </cfRule>
  </conditionalFormatting>
  <conditionalFormatting sqref="D62">
    <cfRule type="expression" dxfId="636" priority="159">
      <formula>AND(OR(A57="A",A57="C",A57="D"),D62=0)</formula>
    </cfRule>
    <cfRule type="expression" dxfId="635" priority="161">
      <formula>AND(A57="B",C62=0,D62=0)</formula>
    </cfRule>
    <cfRule type="expression" dxfId="634" priority="163">
      <formula>AND(A57="F",B62=0,C62=0,D62=0)</formula>
    </cfRule>
    <cfRule type="expression" dxfId="633" priority="194">
      <formula>A57="F"</formula>
    </cfRule>
    <cfRule type="expression" dxfId="632" priority="144">
      <formula>AND(A57="G",C62=0,D62=0)</formula>
    </cfRule>
    <cfRule type="expression" dxfId="631" priority="185">
      <formula>OR(A57="A",A57="C",A57="D",A57="E")</formula>
    </cfRule>
    <cfRule type="expression" dxfId="630" priority="189">
      <formula>A57="B"</formula>
    </cfRule>
    <cfRule type="expression" dxfId="629" priority="142">
      <formula>AND(A57="E",B62=0,C62=0,D62=0)</formula>
    </cfRule>
    <cfRule type="expression" dxfId="628" priority="147">
      <formula>A57="G"</formula>
    </cfRule>
  </conditionalFormatting>
  <conditionalFormatting sqref="D62:D65">
    <cfRule type="expression" dxfId="627" priority="178">
      <formula>AND(B62=0,C62=0,D62=0)</formula>
    </cfRule>
  </conditionalFormatting>
  <conditionalFormatting sqref="D63">
    <cfRule type="expression" dxfId="626" priority="192">
      <formula>A57="A"</formula>
    </cfRule>
    <cfRule type="expression" dxfId="625" priority="150">
      <formula>AND(OR(A57="B",A57="C"),B63=0,C63=0,D63=0)</formula>
    </cfRule>
    <cfRule type="expression" dxfId="624" priority="155">
      <formula>AND(OR(A57="A",A57="D"),C63=0,D63=0)</formula>
    </cfRule>
    <cfRule type="expression" dxfId="623" priority="181">
      <formula>OR(A57="B",A57="C")</formula>
    </cfRule>
    <cfRule type="expression" dxfId="622" priority="166">
      <formula>A57="D"</formula>
    </cfRule>
  </conditionalFormatting>
  <conditionalFormatting sqref="D64">
    <cfRule type="expression" dxfId="621" priority="175">
      <formula>A57="A"</formula>
    </cfRule>
    <cfRule type="expression" dxfId="620" priority="152">
      <formula>AND(A57="A",B64=0,C64=0,D64=0)</formula>
    </cfRule>
  </conditionalFormatting>
  <conditionalFormatting sqref="E42">
    <cfRule type="expression" dxfId="619" priority="548">
      <formula>AND(OR(A37="A",A37="C",A37="D"),D42=0,E42=0)</formula>
    </cfRule>
    <cfRule type="expression" dxfId="618" priority="533">
      <formula>AND(A37="G",C42=0,D42=0,E42=0)</formula>
    </cfRule>
    <cfRule type="expression" dxfId="617" priority="530">
      <formula>AND(A37="E",B42=0,C42=0,D42=0,E42=0)</formula>
    </cfRule>
    <cfRule type="expression" dxfId="616" priority="583">
      <formula>A37="F"</formula>
    </cfRule>
    <cfRule type="expression" dxfId="615" priority="538">
      <formula>A37="G"</formula>
    </cfRule>
    <cfRule type="expression" dxfId="614" priority="574">
      <formula>OR(A37="A",A37="C",A37="D",A37="E")</formula>
    </cfRule>
    <cfRule type="expression" dxfId="613" priority="550">
      <formula>AND(A37="B",C42=0,D42=0,E42=0)</formula>
    </cfRule>
    <cfRule type="expression" dxfId="612" priority="578">
      <formula>A37="B"</formula>
    </cfRule>
  </conditionalFormatting>
  <conditionalFormatting sqref="E42:E43 E44:F45">
    <cfRule type="expression" dxfId="611" priority="567">
      <formula>AND(B42=0,C42=0,D42=0,E42=0)</formula>
    </cfRule>
  </conditionalFormatting>
  <conditionalFormatting sqref="E43">
    <cfRule type="expression" dxfId="610" priority="544">
      <formula>AND(OR(A37="A",A37="D"),C43=0,D43=0,E43=0)</formula>
    </cfRule>
    <cfRule type="expression" dxfId="609" priority="557">
      <formula>A37="D"</formula>
    </cfRule>
    <cfRule type="expression" dxfId="608" priority="570">
      <formula>OR(A37="B",A37="C")</formula>
    </cfRule>
    <cfRule type="expression" dxfId="607" priority="581">
      <formula>A37="A"</formula>
    </cfRule>
  </conditionalFormatting>
  <conditionalFormatting sqref="E44">
    <cfRule type="expression" dxfId="606" priority="521">
      <formula>AND(A37="D",B42=0,C42=0,D42=0,E42=0)</formula>
    </cfRule>
  </conditionalFormatting>
  <conditionalFormatting sqref="E52">
    <cfRule type="expression" dxfId="605" priority="335">
      <formula>AND(A47="E",B52=0,C52=0,D52=0,E52=0)</formula>
    </cfRule>
    <cfRule type="expression" dxfId="604" priority="379">
      <formula>OR(A47="A",A47="C",A47="D",A47="E")</formula>
    </cfRule>
    <cfRule type="expression" dxfId="603" priority="383">
      <formula>A47="B"</formula>
    </cfRule>
    <cfRule type="expression" dxfId="602" priority="355">
      <formula>AND(A47="B",C52=0,D52=0,E52=0)</formula>
    </cfRule>
    <cfRule type="expression" dxfId="601" priority="353">
      <formula>AND(OR(A47="A",A47="C",A47="D"),D52=0,E52=0)</formula>
    </cfRule>
    <cfRule type="expression" dxfId="600" priority="343">
      <formula>A47="G"</formula>
    </cfRule>
    <cfRule type="expression" dxfId="599" priority="338">
      <formula>AND(A47="G",C52=0,D52=0,E52=0)</formula>
    </cfRule>
    <cfRule type="expression" dxfId="598" priority="388">
      <formula>A47="F"</formula>
    </cfRule>
  </conditionalFormatting>
  <conditionalFormatting sqref="E52:E53 E54:F55">
    <cfRule type="expression" dxfId="597" priority="372">
      <formula>AND(B52=0,C52=0,D52=0,E52=0)</formula>
    </cfRule>
  </conditionalFormatting>
  <conditionalFormatting sqref="E53">
    <cfRule type="expression" dxfId="596" priority="375">
      <formula>OR(A47="B",A47="C")</formula>
    </cfRule>
    <cfRule type="expression" dxfId="595" priority="386">
      <formula>A47="A"</formula>
    </cfRule>
    <cfRule type="expression" dxfId="594" priority="349">
      <formula>AND(OR(A47="A",A47="D"),C53=0,D53=0,E53=0)</formula>
    </cfRule>
    <cfRule type="expression" dxfId="593" priority="362">
      <formula>A47="D"</formula>
    </cfRule>
  </conditionalFormatting>
  <conditionalFormatting sqref="E54">
    <cfRule type="expression" dxfId="592" priority="326">
      <formula>AND(A47="D",B52=0,C52=0,D52=0,E52=0)</formula>
    </cfRule>
  </conditionalFormatting>
  <conditionalFormatting sqref="E62">
    <cfRule type="expression" dxfId="591" priority="193">
      <formula>A57="F"</formula>
    </cfRule>
    <cfRule type="expression" dxfId="590" priority="158">
      <formula>AND(OR(A57="A",A57="C",A57="D"),D62=0,E62=0)</formula>
    </cfRule>
    <cfRule type="expression" dxfId="589" priority="184">
      <formula>OR(A57="A",A57="C",A57="D",A57="E")</formula>
    </cfRule>
    <cfRule type="expression" dxfId="588" priority="160">
      <formula>AND(A57="B",C62=0,D62=0,E62=0)</formula>
    </cfRule>
    <cfRule type="expression" dxfId="587" priority="188">
      <formula>A57="B"</formula>
    </cfRule>
    <cfRule type="expression" dxfId="586" priority="140">
      <formula>AND(A57="E",B62=0,C62=0,D62=0,E62=0)</formula>
    </cfRule>
    <cfRule type="expression" dxfId="585" priority="143">
      <formula>AND(A57="G",C62=0,D62=0,E62=0)</formula>
    </cfRule>
    <cfRule type="expression" dxfId="584" priority="148">
      <formula>A57="G"</formula>
    </cfRule>
  </conditionalFormatting>
  <conditionalFormatting sqref="E62:E63 E64:F65">
    <cfRule type="expression" dxfId="583" priority="177">
      <formula>AND(B62=0,C62=0,D62=0,E62=0)</formula>
    </cfRule>
  </conditionalFormatting>
  <conditionalFormatting sqref="E63">
    <cfRule type="expression" dxfId="582" priority="167">
      <formula>A57="D"</formula>
    </cfRule>
    <cfRule type="expression" dxfId="581" priority="180">
      <formula>OR(A57="B",A57="C")</formula>
    </cfRule>
    <cfRule type="expression" dxfId="580" priority="191">
      <formula>A57="A"</formula>
    </cfRule>
    <cfRule type="expression" dxfId="579" priority="154">
      <formula>AND(OR(A57="A",A57="D"),C63=0,D63=0,E63=0)</formula>
    </cfRule>
  </conditionalFormatting>
  <conditionalFormatting sqref="E64">
    <cfRule type="expression" dxfId="578" priority="131">
      <formula>AND(A57="D",B62=0,C62=0,D62=0,E62=0)</formula>
    </cfRule>
  </conditionalFormatting>
  <conditionalFormatting sqref="E7:F7">
    <cfRule type="expression" dxfId="577" priority="629">
      <formula>AND(E7=0,$AQ1=1)</formula>
    </cfRule>
  </conditionalFormatting>
  <conditionalFormatting sqref="E17:F17">
    <cfRule type="expression" dxfId="576" priority="604">
      <formula>AND(E17=0,$AQ11=1)</formula>
    </cfRule>
  </conditionalFormatting>
  <conditionalFormatting sqref="E27:F27">
    <cfRule type="expression" dxfId="575" priority="599">
      <formula>AND(E27=0,$AQ21=1)</formula>
    </cfRule>
  </conditionalFormatting>
  <conditionalFormatting sqref="E40:F40">
    <cfRule type="expression" dxfId="574" priority="1632">
      <formula>AND(E40=0,$AQ1=1)</formula>
    </cfRule>
  </conditionalFormatting>
  <conditionalFormatting sqref="E44:F44">
    <cfRule type="expression" dxfId="573" priority="564">
      <formula>A37="A"</formula>
    </cfRule>
  </conditionalFormatting>
  <conditionalFormatting sqref="E50:F50">
    <cfRule type="expression" dxfId="572" priority="1161">
      <formula>AND(E50=0,$AQ4=1)</formula>
    </cfRule>
  </conditionalFormatting>
  <conditionalFormatting sqref="E54:F54">
    <cfRule type="expression" dxfId="571" priority="369">
      <formula>A47="A"</formula>
    </cfRule>
  </conditionalFormatting>
  <conditionalFormatting sqref="E60:F60">
    <cfRule type="expression" dxfId="570" priority="930">
      <formula>AND(E60=0,$AQ7=1)</formula>
    </cfRule>
  </conditionalFormatting>
  <conditionalFormatting sqref="E64:F64">
    <cfRule type="expression" dxfId="569" priority="174">
      <formula>A57="A"</formula>
    </cfRule>
  </conditionalFormatting>
  <conditionalFormatting sqref="F42">
    <cfRule type="expression" dxfId="568" priority="526">
      <formula>OR(A37="D",A37="E")</formula>
    </cfRule>
    <cfRule type="expression" dxfId="567" priority="525">
      <formula>A37="G"</formula>
    </cfRule>
  </conditionalFormatting>
  <conditionalFormatting sqref="F43">
    <cfRule type="expression" dxfId="566" priority="524">
      <formula>A37="D"</formula>
    </cfRule>
  </conditionalFormatting>
  <conditionalFormatting sqref="F52">
    <cfRule type="expression" dxfId="565" priority="330">
      <formula>A47="G"</formula>
    </cfRule>
    <cfRule type="expression" dxfId="564" priority="331">
      <formula>OR(A47="D",A47="E")</formula>
    </cfRule>
  </conditionalFormatting>
  <conditionalFormatting sqref="F53">
    <cfRule type="expression" dxfId="563" priority="329">
      <formula>A47="D"</formula>
    </cfRule>
  </conditionalFormatting>
  <conditionalFormatting sqref="F62">
    <cfRule type="expression" dxfId="562" priority="136">
      <formula>OR(A57="D",A57="E")</formula>
    </cfRule>
    <cfRule type="expression" dxfId="561" priority="135">
      <formula>A57="G"</formula>
    </cfRule>
  </conditionalFormatting>
  <conditionalFormatting sqref="F63">
    <cfRule type="expression" dxfId="560" priority="134">
      <formula>A57="D"</formula>
    </cfRule>
  </conditionalFormatting>
  <conditionalFormatting sqref="G42">
    <cfRule type="expression" dxfId="559" priority="547">
      <formula>AND(OR(A37="A",A37="C",A37="D"),D42=0,E42=0,G42=0)</formula>
    </cfRule>
    <cfRule type="expression" dxfId="558" priority="573">
      <formula>OR(A37="A",A37="C",A37="D",A37="E")</formula>
    </cfRule>
    <cfRule type="expression" dxfId="557" priority="577">
      <formula>OR(A37="B",A37="F",A37="G")</formula>
    </cfRule>
  </conditionalFormatting>
  <conditionalFormatting sqref="G43">
    <cfRule type="expression" dxfId="556" priority="559">
      <formula>A37="D"</formula>
    </cfRule>
    <cfRule type="expression" dxfId="555" priority="561">
      <formula>OR(A37="B",A37="C")</formula>
    </cfRule>
    <cfRule type="expression" dxfId="554" priority="580">
      <formula>A37="A"</formula>
    </cfRule>
    <cfRule type="expression" dxfId="553" priority="531">
      <formula>A37="C"</formula>
    </cfRule>
  </conditionalFormatting>
  <conditionalFormatting sqref="G44">
    <cfRule type="expression" dxfId="552" priority="563">
      <formula>A37="A"</formula>
    </cfRule>
  </conditionalFormatting>
  <conditionalFormatting sqref="G52">
    <cfRule type="expression" dxfId="551" priority="352">
      <formula>AND(OR(A47="A",A47="C",A47="D"),D52=0,E52=0,G52=0)</formula>
    </cfRule>
    <cfRule type="expression" dxfId="550" priority="378">
      <formula>OR(A47="A",A47="C",A47="D",A47="E")</formula>
    </cfRule>
    <cfRule type="expression" dxfId="549" priority="382">
      <formula>OR(A47="B",A47="F",A47="G")</formula>
    </cfRule>
  </conditionalFormatting>
  <conditionalFormatting sqref="G53">
    <cfRule type="expression" dxfId="548" priority="336">
      <formula>A47="C"</formula>
    </cfRule>
    <cfRule type="expression" dxfId="547" priority="385">
      <formula>A47="A"</formula>
    </cfRule>
    <cfRule type="expression" dxfId="546" priority="366">
      <formula>OR(A47="B",A47="C")</formula>
    </cfRule>
    <cfRule type="expression" dxfId="545" priority="364">
      <formula>A47="D"</formula>
    </cfRule>
  </conditionalFormatting>
  <conditionalFormatting sqref="G54">
    <cfRule type="expression" dxfId="544" priority="368">
      <formula>A47="A"</formula>
    </cfRule>
  </conditionalFormatting>
  <conditionalFormatting sqref="G62">
    <cfRule type="expression" dxfId="543" priority="187">
      <formula>OR(A57="B",A57="F",A57="G")</formula>
    </cfRule>
    <cfRule type="expression" dxfId="542" priority="157">
      <formula>AND(OR(A57="A",A57="C",A57="D"),D62=0,E62=0,G62=0)</formula>
    </cfRule>
    <cfRule type="expression" dxfId="541" priority="183">
      <formula>OR(A57="A",A57="C",A57="D",A57="E")</formula>
    </cfRule>
  </conditionalFormatting>
  <conditionalFormatting sqref="G63">
    <cfRule type="expression" dxfId="540" priority="190">
      <formula>A57="A"</formula>
    </cfRule>
    <cfRule type="expression" dxfId="539" priority="141">
      <formula>A57="C"</formula>
    </cfRule>
    <cfRule type="expression" dxfId="538" priority="171">
      <formula>OR(A57="B",A57="C")</formula>
    </cfRule>
    <cfRule type="expression" dxfId="537" priority="169">
      <formula>A57="D"</formula>
    </cfRule>
  </conditionalFormatting>
  <conditionalFormatting sqref="G64">
    <cfRule type="expression" dxfId="536" priority="173">
      <formula>A57="A"</formula>
    </cfRule>
  </conditionalFormatting>
  <conditionalFormatting sqref="G8:H8">
    <cfRule type="expression" dxfId="535" priority="626">
      <formula>AND(E8=0,G8=0)</formula>
    </cfRule>
  </conditionalFormatting>
  <conditionalFormatting sqref="G18:H18">
    <cfRule type="expression" dxfId="534" priority="601">
      <formula>AND(E18=0,G18=0)</formula>
    </cfRule>
  </conditionalFormatting>
  <conditionalFormatting sqref="G28:H28">
    <cfRule type="expression" dxfId="533" priority="596">
      <formula>AND(E28=0,G28=0)</formula>
    </cfRule>
  </conditionalFormatting>
  <conditionalFormatting sqref="G41:H41">
    <cfRule type="expression" dxfId="532" priority="1631">
      <formula>AND(E41=0,G41=0)</formula>
    </cfRule>
  </conditionalFormatting>
  <conditionalFormatting sqref="G51:H51">
    <cfRule type="expression" dxfId="531" priority="1160">
      <formula>AND(E51=0,G51=0)</formula>
    </cfRule>
  </conditionalFormatting>
  <conditionalFormatting sqref="G61:H61">
    <cfRule type="expression" dxfId="530" priority="929">
      <formula>AND(E61=0,G61=0)</formula>
    </cfRule>
  </conditionalFormatting>
  <conditionalFormatting sqref="H40">
    <cfRule type="expression" dxfId="529" priority="1317">
      <formula>H40=0</formula>
    </cfRule>
  </conditionalFormatting>
  <conditionalFormatting sqref="H42">
    <cfRule type="expression" dxfId="528" priority="528">
      <formula>OR(A37="D",A37="E")</formula>
    </cfRule>
    <cfRule type="expression" dxfId="527" priority="527">
      <formula>A37="G"</formula>
    </cfRule>
  </conditionalFormatting>
  <conditionalFormatting sqref="H43">
    <cfRule type="expression" dxfId="526" priority="529">
      <formula>A37="D"</formula>
    </cfRule>
  </conditionalFormatting>
  <conditionalFormatting sqref="H44">
    <cfRule type="expression" dxfId="525" priority="523">
      <formula>AND(E44=0,F44=0,G44=0,H44=0)</formula>
    </cfRule>
    <cfRule type="expression" dxfId="524" priority="522">
      <formula>D37="A"</formula>
    </cfRule>
  </conditionalFormatting>
  <conditionalFormatting sqref="H50">
    <cfRule type="expression" dxfId="523" priority="1094">
      <formula>H50=0</formula>
    </cfRule>
  </conditionalFormatting>
  <conditionalFormatting sqref="H52">
    <cfRule type="expression" dxfId="522" priority="333">
      <formula>OR(A47="D",A47="E")</formula>
    </cfRule>
    <cfRule type="expression" dxfId="521" priority="332">
      <formula>A47="G"</formula>
    </cfRule>
  </conditionalFormatting>
  <conditionalFormatting sqref="H53">
    <cfRule type="expression" dxfId="520" priority="334">
      <formula>A47="D"</formula>
    </cfRule>
  </conditionalFormatting>
  <conditionalFormatting sqref="H54">
    <cfRule type="expression" dxfId="519" priority="327">
      <formula>D47="A"</formula>
    </cfRule>
    <cfRule type="expression" dxfId="518" priority="328">
      <formula>AND(E54=0,F54=0,G54=0,H54=0)</formula>
    </cfRule>
  </conditionalFormatting>
  <conditionalFormatting sqref="H60">
    <cfRule type="expression" dxfId="517" priority="863">
      <formula>H60=0</formula>
    </cfRule>
  </conditionalFormatting>
  <conditionalFormatting sqref="H62">
    <cfRule type="expression" dxfId="516" priority="138">
      <formula>OR(A57="D",A57="E")</formula>
    </cfRule>
    <cfRule type="expression" dxfId="515" priority="137">
      <formula>A57="G"</formula>
    </cfRule>
  </conditionalFormatting>
  <conditionalFormatting sqref="H63">
    <cfRule type="expression" dxfId="514" priority="139">
      <formula>A57="D"</formula>
    </cfRule>
  </conditionalFormatting>
  <conditionalFormatting sqref="H64">
    <cfRule type="expression" dxfId="513" priority="132">
      <formula>D57="A"</formula>
    </cfRule>
    <cfRule type="expression" dxfId="512" priority="133">
      <formula>AND(E64=0,F64=0,G64=0,H64=0)</formula>
    </cfRule>
  </conditionalFormatting>
  <conditionalFormatting sqref="I43">
    <cfRule type="expression" dxfId="511" priority="558">
      <formula>A37="D"</formula>
    </cfRule>
    <cfRule type="expression" dxfId="510" priority="560">
      <formula>OR(A37="B",A37="C")</formula>
    </cfRule>
  </conditionalFormatting>
  <conditionalFormatting sqref="I44">
    <cfRule type="expression" dxfId="509" priority="562">
      <formula>A37="A"</formula>
    </cfRule>
  </conditionalFormatting>
  <conditionalFormatting sqref="I53">
    <cfRule type="expression" dxfId="508" priority="363">
      <formula>A47="D"</formula>
    </cfRule>
    <cfRule type="expression" dxfId="507" priority="365">
      <formula>OR(A47="B",A47="C")</formula>
    </cfRule>
  </conditionalFormatting>
  <conditionalFormatting sqref="I54">
    <cfRule type="expression" dxfId="506" priority="367">
      <formula>A47="A"</formula>
    </cfRule>
  </conditionalFormatting>
  <conditionalFormatting sqref="I63">
    <cfRule type="expression" dxfId="505" priority="168">
      <formula>A57="D"</formula>
    </cfRule>
    <cfRule type="expression" dxfId="504" priority="170">
      <formula>OR(A57="B",A57="C")</formula>
    </cfRule>
  </conditionalFormatting>
  <conditionalFormatting sqref="I64">
    <cfRule type="expression" dxfId="503" priority="172">
      <formula>A57="A"</formula>
    </cfRule>
  </conditionalFormatting>
  <conditionalFormatting sqref="L11">
    <cfRule type="expression" dxfId="502" priority="622">
      <formula>AND(K4="A",L11=0)</formula>
    </cfRule>
    <cfRule type="expression" dxfId="501" priority="625">
      <formula>L11=0</formula>
    </cfRule>
    <cfRule type="expression" dxfId="500" priority="623">
      <formula>K4="A"</formula>
    </cfRule>
  </conditionalFormatting>
  <conditionalFormatting sqref="L21">
    <cfRule type="expression" dxfId="499" priority="607">
      <formula>AND(K14="A",L21=0)</formula>
    </cfRule>
    <cfRule type="expression" dxfId="498" priority="610">
      <formula>L21=0</formula>
    </cfRule>
    <cfRule type="expression" dxfId="497" priority="608">
      <formula>K14="A"</formula>
    </cfRule>
  </conditionalFormatting>
  <conditionalFormatting sqref="L31">
    <cfRule type="expression" dxfId="496" priority="592">
      <formula>AND(K24="A",L31=0)</formula>
    </cfRule>
    <cfRule type="expression" dxfId="495" priority="595">
      <formula>L31=0</formula>
    </cfRule>
    <cfRule type="expression" dxfId="494" priority="593">
      <formula>K24="A"</formula>
    </cfRule>
  </conditionalFormatting>
  <conditionalFormatting sqref="L42">
    <cfRule type="expression" dxfId="493" priority="1250">
      <formula>K37="E"</formula>
    </cfRule>
    <cfRule type="expression" dxfId="492" priority="1254">
      <formula>AND(K37="G",L42=0)</formula>
    </cfRule>
    <cfRule type="expression" dxfId="491" priority="1276">
      <formula>AND(K37="F",L42=0)</formula>
    </cfRule>
    <cfRule type="expression" dxfId="490" priority="1294">
      <formula>K37="F"</formula>
    </cfRule>
  </conditionalFormatting>
  <conditionalFormatting sqref="L42:L45">
    <cfRule type="expression" dxfId="489" priority="1308">
      <formula>L42=0</formula>
    </cfRule>
  </conditionalFormatting>
  <conditionalFormatting sqref="L43">
    <cfRule type="expression" dxfId="488" priority="1277">
      <formula>K37="D"</formula>
    </cfRule>
    <cfRule type="expression" dxfId="487" priority="1298">
      <formula>OR(K37="B",K37="C")</formula>
    </cfRule>
    <cfRule type="expression" dxfId="486" priority="1261">
      <formula>AND(OR(K37="B",K37="C"),L43=0)</formula>
    </cfRule>
  </conditionalFormatting>
  <conditionalFormatting sqref="L44">
    <cfRule type="expression" dxfId="485" priority="1264">
      <formula>AND(K37="A",L44=0)</formula>
    </cfRule>
    <cfRule type="expression" dxfId="484" priority="1290">
      <formula>K37="A"</formula>
    </cfRule>
  </conditionalFormatting>
  <conditionalFormatting sqref="L52">
    <cfRule type="expression" dxfId="483" priority="1031">
      <formula>AND(K47="G",L52=0)</formula>
    </cfRule>
    <cfRule type="expression" dxfId="482" priority="1027">
      <formula>K47="E"</formula>
    </cfRule>
    <cfRule type="expression" dxfId="481" priority="1071">
      <formula>K47="F"</formula>
    </cfRule>
    <cfRule type="expression" dxfId="480" priority="1053">
      <formula>AND(K47="F",L52=0)</formula>
    </cfRule>
  </conditionalFormatting>
  <conditionalFormatting sqref="L52:L55">
    <cfRule type="expression" dxfId="479" priority="1085">
      <formula>L52=0</formula>
    </cfRule>
  </conditionalFormatting>
  <conditionalFormatting sqref="L53">
    <cfRule type="expression" dxfId="478" priority="1038">
      <formula>AND(OR(K47="B",K47="C"),L53=0)</formula>
    </cfRule>
    <cfRule type="expression" dxfId="477" priority="1054">
      <formula>K47="D"</formula>
    </cfRule>
    <cfRule type="expression" dxfId="476" priority="1075">
      <formula>OR(K47="B",K47="C")</formula>
    </cfRule>
  </conditionalFormatting>
  <conditionalFormatting sqref="L54">
    <cfRule type="expression" dxfId="475" priority="1041">
      <formula>AND(K47="A",L54=0)</formula>
    </cfRule>
    <cfRule type="expression" dxfId="474" priority="1067">
      <formula>K47="A"</formula>
    </cfRule>
  </conditionalFormatting>
  <conditionalFormatting sqref="L62">
    <cfRule type="expression" dxfId="473" priority="800">
      <formula>AND(K57="G",L62=0)</formula>
    </cfRule>
    <cfRule type="expression" dxfId="472" priority="796">
      <formula>K57="E"</formula>
    </cfRule>
    <cfRule type="expression" dxfId="471" priority="822">
      <formula>AND(K57="F",L62=0)</formula>
    </cfRule>
    <cfRule type="expression" dxfId="470" priority="840">
      <formula>K57="F"</formula>
    </cfRule>
  </conditionalFormatting>
  <conditionalFormatting sqref="L62:L65">
    <cfRule type="expression" dxfId="469" priority="854">
      <formula>L62=0</formula>
    </cfRule>
  </conditionalFormatting>
  <conditionalFormatting sqref="L63">
    <cfRule type="expression" dxfId="468" priority="844">
      <formula>OR(K57="B",K57="C")</formula>
    </cfRule>
    <cfRule type="expression" dxfId="467" priority="807">
      <formula>AND(OR(K57="B",K57="C"),L63=0)</formula>
    </cfRule>
    <cfRule type="expression" dxfId="466" priority="823">
      <formula>K57="D"</formula>
    </cfRule>
  </conditionalFormatting>
  <conditionalFormatting sqref="L64">
    <cfRule type="expression" dxfId="465" priority="810">
      <formula>AND(K57="A",L64=0)</formula>
    </cfRule>
    <cfRule type="expression" dxfId="464" priority="836">
      <formula>K57="A"</formula>
    </cfRule>
  </conditionalFormatting>
  <conditionalFormatting sqref="M42">
    <cfRule type="expression" dxfId="463" priority="471">
      <formula>K37="G"</formula>
    </cfRule>
    <cfRule type="expression" dxfId="462" priority="489">
      <formula>AND(K37="F",L42=0,M42=0)</formula>
    </cfRule>
    <cfRule type="expression" dxfId="461" priority="470">
      <formula>AND(K37="G",M42=0)</formula>
    </cfRule>
    <cfRule type="expression" dxfId="460" priority="520">
      <formula>K37="F"</formula>
    </cfRule>
    <cfRule type="expression" dxfId="459" priority="487">
      <formula>AND(K37="B",M42=0)</formula>
    </cfRule>
    <cfRule type="expression" dxfId="458" priority="511">
      <formula>K37="B"</formula>
    </cfRule>
  </conditionalFormatting>
  <conditionalFormatting sqref="M42:M45">
    <cfRule type="expression" dxfId="457" priority="504">
      <formula>AND(L42=0,M42=0)</formula>
    </cfRule>
  </conditionalFormatting>
  <conditionalFormatting sqref="M43">
    <cfRule type="expression" dxfId="456" priority="474">
      <formula>AND(OR(K37="B",K37="C"),L43=0,M43=0)</formula>
    </cfRule>
    <cfRule type="expression" dxfId="455" priority="476">
      <formula>AND(OR(K37="A",K37="D"),L43=0,M43=0)</formula>
    </cfRule>
    <cfRule type="expression" dxfId="454" priority="481">
      <formula>K37="D"</formula>
    </cfRule>
    <cfRule type="expression" dxfId="453" priority="490">
      <formula>OR(K37="B",K37="C")</formula>
    </cfRule>
    <cfRule type="expression" dxfId="452" priority="507">
      <formula>K37="A"</formula>
    </cfRule>
  </conditionalFormatting>
  <conditionalFormatting sqref="M44">
    <cfRule type="expression" dxfId="451" priority="478">
      <formula>AND(K37="A",L44=0,M44=0)</formula>
    </cfRule>
    <cfRule type="expression" dxfId="450" priority="501">
      <formula>K37="A"</formula>
    </cfRule>
  </conditionalFormatting>
  <conditionalFormatting sqref="M52">
    <cfRule type="expression" dxfId="449" priority="276">
      <formula>K47="G"</formula>
    </cfRule>
    <cfRule type="expression" dxfId="448" priority="292">
      <formula>AND(K47="B",M52=0)</formula>
    </cfRule>
    <cfRule type="expression" dxfId="447" priority="294">
      <formula>AND(K47="F",L52=0,M52=0)</formula>
    </cfRule>
    <cfRule type="expression" dxfId="446" priority="316">
      <formula>K47="B"</formula>
    </cfRule>
    <cfRule type="expression" dxfId="445" priority="325">
      <formula>K47="F"</formula>
    </cfRule>
    <cfRule type="expression" dxfId="444" priority="275">
      <formula>AND(K47="G",M52=0)</formula>
    </cfRule>
  </conditionalFormatting>
  <conditionalFormatting sqref="M52:M55">
    <cfRule type="expression" dxfId="443" priority="309">
      <formula>AND(L52=0,M52=0)</formula>
    </cfRule>
  </conditionalFormatting>
  <conditionalFormatting sqref="M53">
    <cfRule type="expression" dxfId="442" priority="295">
      <formula>OR(K47="B",K47="C")</formula>
    </cfRule>
    <cfRule type="expression" dxfId="441" priority="286">
      <formula>K47="D"</formula>
    </cfRule>
    <cfRule type="expression" dxfId="440" priority="312">
      <formula>K47="A"</formula>
    </cfRule>
    <cfRule type="expression" dxfId="439" priority="281">
      <formula>AND(OR(K47="A",K47="D"),L53=0,M53=0)</formula>
    </cfRule>
    <cfRule type="expression" dxfId="438" priority="279">
      <formula>AND(OR(K47="B",K47="C"),L53=0,M53=0)</formula>
    </cfRule>
  </conditionalFormatting>
  <conditionalFormatting sqref="M54">
    <cfRule type="expression" dxfId="437" priority="306">
      <formula>K47="A"</formula>
    </cfRule>
    <cfRule type="expression" dxfId="436" priority="283">
      <formula>AND(K47="A",L54=0,M54=0)</formula>
    </cfRule>
  </conditionalFormatting>
  <conditionalFormatting sqref="M62">
    <cfRule type="expression" dxfId="435" priority="97">
      <formula>AND(K57="B",M62=0)</formula>
    </cfRule>
    <cfRule type="expression" dxfId="434" priority="121">
      <formula>K57="B"</formula>
    </cfRule>
    <cfRule type="expression" dxfId="433" priority="99">
      <formula>AND(K57="F",L62=0,M62=0)</formula>
    </cfRule>
    <cfRule type="expression" dxfId="432" priority="130">
      <formula>K57="F"</formula>
    </cfRule>
    <cfRule type="expression" dxfId="431" priority="81">
      <formula>K57="G"</formula>
    </cfRule>
    <cfRule type="expression" dxfId="430" priority="80">
      <formula>AND(K57="G",M62=0)</formula>
    </cfRule>
  </conditionalFormatting>
  <conditionalFormatting sqref="M62:M65">
    <cfRule type="expression" dxfId="429" priority="114">
      <formula>AND(L62=0,M62=0)</formula>
    </cfRule>
  </conditionalFormatting>
  <conditionalFormatting sqref="M63">
    <cfRule type="expression" dxfId="428" priority="84">
      <formula>AND(OR(K57="B",K57="C"),L63=0,M63=0)</formula>
    </cfRule>
    <cfRule type="expression" dxfId="427" priority="117">
      <formula>K57="A"</formula>
    </cfRule>
    <cfRule type="expression" dxfId="426" priority="86">
      <formula>AND(OR(K57="A",K57="D"),L63=0,M63=0)</formula>
    </cfRule>
    <cfRule type="expression" dxfId="425" priority="91">
      <formula>K57="D"</formula>
    </cfRule>
    <cfRule type="expression" dxfId="424" priority="100">
      <formula>OR(K57="B",K57="C")</formula>
    </cfRule>
  </conditionalFormatting>
  <conditionalFormatting sqref="M64">
    <cfRule type="expression" dxfId="423" priority="111">
      <formula>K57="A"</formula>
    </cfRule>
    <cfRule type="expression" dxfId="422" priority="88">
      <formula>AND(K57="A",L64=0,M64=0)</formula>
    </cfRule>
  </conditionalFormatting>
  <conditionalFormatting sqref="N42">
    <cfRule type="expression" dxfId="421" priority="488">
      <formula>AND(K37="F",L42=0,M42=0,N42=0)</formula>
    </cfRule>
    <cfRule type="expression" dxfId="420" priority="519">
      <formula>K37="F"</formula>
    </cfRule>
    <cfRule type="expression" dxfId="419" priority="514">
      <formula>K37="B"</formula>
    </cfRule>
    <cfRule type="expression" dxfId="418" priority="510">
      <formula>OR(K37="A",K37="C",K37="D",K37="E")</formula>
    </cfRule>
    <cfRule type="expression" dxfId="417" priority="467">
      <formula>AND(K37="E",L42=0,M42=0,N42=0)</formula>
    </cfRule>
    <cfRule type="expression" dxfId="416" priority="469">
      <formula>AND(K37="G",M42=0,N42=0)</formula>
    </cfRule>
    <cfRule type="expression" dxfId="415" priority="486">
      <formula>AND(K37="B",M42=0,N42=0)</formula>
    </cfRule>
    <cfRule type="expression" dxfId="414" priority="472">
      <formula>K37="G"</formula>
    </cfRule>
    <cfRule type="expression" dxfId="413" priority="484">
      <formula>AND(OR(K37="A",K37="C",K37="D"),N42=0)</formula>
    </cfRule>
  </conditionalFormatting>
  <conditionalFormatting sqref="N42:N45">
    <cfRule type="expression" dxfId="412" priority="503">
      <formula>AND(L42=0,M42=0,N42=0)</formula>
    </cfRule>
  </conditionalFormatting>
  <conditionalFormatting sqref="N43">
    <cfRule type="expression" dxfId="411" priority="491">
      <formula>K37="D"</formula>
    </cfRule>
    <cfRule type="expression" dxfId="410" priority="517">
      <formula>K37="A"</formula>
    </cfRule>
    <cfRule type="expression" dxfId="409" priority="506">
      <formula>OR(K37="B",K37="C")</formula>
    </cfRule>
    <cfRule type="expression" dxfId="408" priority="475">
      <formula>AND(OR(K37="B",K37="C"),L43=0,M43=0,N43=0)</formula>
    </cfRule>
    <cfRule type="expression" dxfId="407" priority="480">
      <formula>AND(OR(K37="A",K37="D"),M43=0,N43=0)</formula>
    </cfRule>
  </conditionalFormatting>
  <conditionalFormatting sqref="N44">
    <cfRule type="expression" dxfId="406" priority="500">
      <formula>K37="A"</formula>
    </cfRule>
    <cfRule type="expression" dxfId="405" priority="477">
      <formula>AND(K37="A",L44=0,M44=0,N44=0)</formula>
    </cfRule>
  </conditionalFormatting>
  <conditionalFormatting sqref="N52">
    <cfRule type="expression" dxfId="404" priority="274">
      <formula>AND(K47="G",M52=0,N52=0)</formula>
    </cfRule>
    <cfRule type="expression" dxfId="403" priority="277">
      <formula>K47="G"</formula>
    </cfRule>
    <cfRule type="expression" dxfId="402" priority="324">
      <formula>K47="F"</formula>
    </cfRule>
    <cfRule type="expression" dxfId="401" priority="293">
      <formula>AND(K47="F",L52=0,M52=0,N52=0)</formula>
    </cfRule>
    <cfRule type="expression" dxfId="400" priority="319">
      <formula>K47="B"</formula>
    </cfRule>
    <cfRule type="expression" dxfId="399" priority="272">
      <formula>AND(K47="E",L52=0,M52=0,N52=0)</formula>
    </cfRule>
    <cfRule type="expression" dxfId="398" priority="291">
      <formula>AND(K47="B",M52=0,N52=0)</formula>
    </cfRule>
    <cfRule type="expression" dxfId="397" priority="289">
      <formula>AND(OR(K47="A",K47="C",K47="D"),N52=0)</formula>
    </cfRule>
    <cfRule type="expression" dxfId="396" priority="315">
      <formula>OR(K47="A",K47="C",K47="D",K47="E")</formula>
    </cfRule>
  </conditionalFormatting>
  <conditionalFormatting sqref="N52:N55">
    <cfRule type="expression" dxfId="395" priority="308">
      <formula>AND(L52=0,M52=0,N52=0)</formula>
    </cfRule>
  </conditionalFormatting>
  <conditionalFormatting sqref="N53">
    <cfRule type="expression" dxfId="394" priority="296">
      <formula>K47="D"</formula>
    </cfRule>
    <cfRule type="expression" dxfId="393" priority="322">
      <formula>K47="A"</formula>
    </cfRule>
    <cfRule type="expression" dxfId="392" priority="280">
      <formula>AND(OR(K47="B",K47="C"),L53=0,M53=0,N53=0)</formula>
    </cfRule>
    <cfRule type="expression" dxfId="391" priority="285">
      <formula>AND(OR(K47="A",K47="D"),M53=0,N53=0)</formula>
    </cfRule>
    <cfRule type="expression" dxfId="390" priority="311">
      <formula>OR(K47="B",K47="C")</formula>
    </cfRule>
  </conditionalFormatting>
  <conditionalFormatting sqref="N54">
    <cfRule type="expression" dxfId="389" priority="305">
      <formula>K47="A"</formula>
    </cfRule>
    <cfRule type="expression" dxfId="388" priority="282">
      <formula>AND(K47="A",L54=0,M54=0,N54=0)</formula>
    </cfRule>
  </conditionalFormatting>
  <conditionalFormatting sqref="N62">
    <cfRule type="expression" dxfId="387" priority="120">
      <formula>OR(K57="A",K57="C",K57="D",K57="E")</formula>
    </cfRule>
    <cfRule type="expression" dxfId="386" priority="98">
      <formula>AND(K57="F",L62=0,M62=0,N62=0)</formula>
    </cfRule>
    <cfRule type="expression" dxfId="385" priority="79">
      <formula>AND(K57="G",M62=0,N62=0)</formula>
    </cfRule>
    <cfRule type="expression" dxfId="384" priority="77">
      <formula>AND(K57="E",L62=0,M62=0,N62=0)</formula>
    </cfRule>
    <cfRule type="expression" dxfId="383" priority="96">
      <formula>AND(K57="B",M62=0,N62=0)</formula>
    </cfRule>
    <cfRule type="expression" dxfId="382" priority="94">
      <formula>AND(OR(K57="A",K57="C",K57="D"),N62=0)</formula>
    </cfRule>
    <cfRule type="expression" dxfId="381" priority="129">
      <formula>K57="F"</formula>
    </cfRule>
    <cfRule type="expression" dxfId="380" priority="124">
      <formula>K57="B"</formula>
    </cfRule>
    <cfRule type="expression" dxfId="379" priority="82">
      <formula>K57="G"</formula>
    </cfRule>
  </conditionalFormatting>
  <conditionalFormatting sqref="N62:N65">
    <cfRule type="expression" dxfId="378" priority="113">
      <formula>AND(L62=0,M62=0,N62=0)</formula>
    </cfRule>
  </conditionalFormatting>
  <conditionalFormatting sqref="N63">
    <cfRule type="expression" dxfId="377" priority="90">
      <formula>AND(OR(K57="A",K57="D"),M63=0,N63=0)</formula>
    </cfRule>
    <cfRule type="expression" dxfId="376" priority="85">
      <formula>AND(OR(K57="B",K57="C"),L63=0,M63=0,N63=0)</formula>
    </cfRule>
    <cfRule type="expression" dxfId="375" priority="101">
      <formula>K57="D"</formula>
    </cfRule>
    <cfRule type="expression" dxfId="374" priority="116">
      <formula>OR(K57="B",K57="C")</formula>
    </cfRule>
    <cfRule type="expression" dxfId="373" priority="127">
      <formula>K57="A"</formula>
    </cfRule>
  </conditionalFormatting>
  <conditionalFormatting sqref="N64">
    <cfRule type="expression" dxfId="372" priority="87">
      <formula>AND(K57="A",L64=0,M64=0,N64=0)</formula>
    </cfRule>
    <cfRule type="expression" dxfId="371" priority="110">
      <formula>K57="A"</formula>
    </cfRule>
  </conditionalFormatting>
  <conditionalFormatting sqref="O42">
    <cfRule type="expression" dxfId="370" priority="468">
      <formula>AND(K37="G",M42=0,N42=0,O42=0)</formula>
    </cfRule>
    <cfRule type="expression" dxfId="369" priority="509">
      <formula>OR(K37="A",K37="C",K37="D",K37="E")</formula>
    </cfRule>
    <cfRule type="expression" dxfId="368" priority="513">
      <formula>K37="B"</formula>
    </cfRule>
    <cfRule type="expression" dxfId="367" priority="518">
      <formula>K37="F"</formula>
    </cfRule>
    <cfRule type="expression" dxfId="366" priority="483">
      <formula>AND(OR(K37="A",K37="C",K37="D"),N42=0,O42=0)</formula>
    </cfRule>
    <cfRule type="expression" dxfId="365" priority="465">
      <formula>AND(K37="E",L42=0,M42=0,N42=0,O42=0)</formula>
    </cfRule>
    <cfRule type="expression" dxfId="364" priority="473">
      <formula>K37="G"</formula>
    </cfRule>
    <cfRule type="expression" dxfId="363" priority="485">
      <formula>AND(K37="B",M42=0,N42=0,O42=0)</formula>
    </cfRule>
  </conditionalFormatting>
  <conditionalFormatting sqref="O42:O43 O44:P45">
    <cfRule type="expression" dxfId="362" priority="502">
      <formula>AND(L42=0,M42=0,N42=0,O42=0)</formula>
    </cfRule>
  </conditionalFormatting>
  <conditionalFormatting sqref="O43">
    <cfRule type="expression" dxfId="361" priority="479">
      <formula>AND(OR(K37="A",K37="D"),M43=0,N43=0,O43=0)</formula>
    </cfRule>
    <cfRule type="expression" dxfId="360" priority="516">
      <formula>K37="A"</formula>
    </cfRule>
    <cfRule type="expression" dxfId="359" priority="492">
      <formula>K37="D"</formula>
    </cfRule>
    <cfRule type="expression" dxfId="358" priority="505">
      <formula>OR(K37="B",K37="C")</formula>
    </cfRule>
  </conditionalFormatting>
  <conditionalFormatting sqref="O44">
    <cfRule type="expression" dxfId="357" priority="456">
      <formula>AND(K37="D",L42=0,M42=0,N42=0,O42=0)</formula>
    </cfRule>
  </conditionalFormatting>
  <conditionalFormatting sqref="O52">
    <cfRule type="expression" dxfId="356" priority="290">
      <formula>AND(K47="B",M52=0,N52=0,O52=0)</formula>
    </cfRule>
    <cfRule type="expression" dxfId="355" priority="270">
      <formula>AND(K47="E",L52=0,M52=0,N52=0,O52=0)</formula>
    </cfRule>
    <cfRule type="expression" dxfId="354" priority="273">
      <formula>AND(K47="G",M52=0,N52=0,O52=0)</formula>
    </cfRule>
    <cfRule type="expression" dxfId="353" priority="278">
      <formula>K47="G"</formula>
    </cfRule>
    <cfRule type="expression" dxfId="352" priority="323">
      <formula>K47="F"</formula>
    </cfRule>
    <cfRule type="expression" dxfId="351" priority="318">
      <formula>K47="B"</formula>
    </cfRule>
    <cfRule type="expression" dxfId="350" priority="314">
      <formula>OR(K47="A",K47="C",K47="D",K47="E")</formula>
    </cfRule>
    <cfRule type="expression" dxfId="349" priority="288">
      <formula>AND(OR(K47="A",K47="C",K47="D"),N52=0,O52=0)</formula>
    </cfRule>
  </conditionalFormatting>
  <conditionalFormatting sqref="O52:O53 O54:P55">
    <cfRule type="expression" dxfId="348" priority="307">
      <formula>AND(L52=0,M52=0,N52=0,O52=0)</formula>
    </cfRule>
  </conditionalFormatting>
  <conditionalFormatting sqref="O53">
    <cfRule type="expression" dxfId="347" priority="321">
      <formula>K47="A"</formula>
    </cfRule>
    <cfRule type="expression" dxfId="346" priority="310">
      <formula>OR(K47="B",K47="C")</formula>
    </cfRule>
    <cfRule type="expression" dxfId="345" priority="284">
      <formula>AND(OR(K47="A",K47="D"),M53=0,N53=0,O53=0)</formula>
    </cfRule>
    <cfRule type="expression" dxfId="344" priority="297">
      <formula>K47="D"</formula>
    </cfRule>
  </conditionalFormatting>
  <conditionalFormatting sqref="O54">
    <cfRule type="expression" dxfId="343" priority="261">
      <formula>AND(K47="D",L52=0,M52=0,N52=0,O52=0)</formula>
    </cfRule>
  </conditionalFormatting>
  <conditionalFormatting sqref="O62">
    <cfRule type="expression" dxfId="342" priority="75">
      <formula>AND(K57="E",L62=0,M62=0,N62=0,O62=0)</formula>
    </cfRule>
    <cfRule type="expression" dxfId="341" priority="78">
      <formula>AND(K57="G",M62=0,N62=0,O62=0)</formula>
    </cfRule>
    <cfRule type="expression" dxfId="340" priority="83">
      <formula>K57="G"</formula>
    </cfRule>
    <cfRule type="expression" dxfId="339" priority="93">
      <formula>AND(OR(K57="A",K57="C",K57="D"),N62=0,O62=0)</formula>
    </cfRule>
    <cfRule type="expression" dxfId="338" priority="119">
      <formula>OR(K57="A",K57="C",K57="D",K57="E")</formula>
    </cfRule>
    <cfRule type="expression" dxfId="337" priority="123">
      <formula>K57="B"</formula>
    </cfRule>
    <cfRule type="expression" dxfId="336" priority="128">
      <formula>K57="F"</formula>
    </cfRule>
    <cfRule type="expression" dxfId="335" priority="95">
      <formula>AND(K57="B",M62=0,N62=0,O62=0)</formula>
    </cfRule>
  </conditionalFormatting>
  <conditionalFormatting sqref="O62:O63 O64:P65">
    <cfRule type="expression" dxfId="334" priority="112">
      <formula>AND(L62=0,M62=0,N62=0,O62=0)</formula>
    </cfRule>
  </conditionalFormatting>
  <conditionalFormatting sqref="O63">
    <cfRule type="expression" dxfId="333" priority="115">
      <formula>OR(K57="B",K57="C")</formula>
    </cfRule>
    <cfRule type="expression" dxfId="332" priority="102">
      <formula>K57="D"</formula>
    </cfRule>
    <cfRule type="expression" dxfId="331" priority="89">
      <formula>AND(OR(K57="A",K57="D"),M63=0,N63=0,O63=0)</formula>
    </cfRule>
    <cfRule type="expression" dxfId="330" priority="126">
      <formula>K57="A"</formula>
    </cfRule>
  </conditionalFormatting>
  <conditionalFormatting sqref="O64">
    <cfRule type="expression" dxfId="329" priority="66">
      <formula>AND(K57="D",L62=0,M62=0,N62=0,O62=0)</formula>
    </cfRule>
  </conditionalFormatting>
  <conditionalFormatting sqref="O7:P7">
    <cfRule type="expression" dxfId="328" priority="624">
      <formula>AND(O7=0,$AQ1=1)</formula>
    </cfRule>
  </conditionalFormatting>
  <conditionalFormatting sqref="O17:P17">
    <cfRule type="expression" dxfId="327" priority="609">
      <formula>AND(O17=0,$AQ11=1)</formula>
    </cfRule>
  </conditionalFormatting>
  <conditionalFormatting sqref="O27:P27">
    <cfRule type="expression" dxfId="326" priority="594">
      <formula>AND(O27=0,$AQ21=1)</formula>
    </cfRule>
  </conditionalFormatting>
  <conditionalFormatting sqref="O40:P40">
    <cfRule type="expression" dxfId="325" priority="1307">
      <formula>AND(O40=0,$AQ2=1)</formula>
    </cfRule>
  </conditionalFormatting>
  <conditionalFormatting sqref="O44:P44">
    <cfRule type="expression" dxfId="324" priority="499">
      <formula>K37="A"</formula>
    </cfRule>
  </conditionalFormatting>
  <conditionalFormatting sqref="O50:P50">
    <cfRule type="expression" dxfId="323" priority="1084">
      <formula>AND(O50=0,$AQ5=1)</formula>
    </cfRule>
  </conditionalFormatting>
  <conditionalFormatting sqref="O54:P54">
    <cfRule type="expression" dxfId="322" priority="304">
      <formula>K47="A"</formula>
    </cfRule>
  </conditionalFormatting>
  <conditionalFormatting sqref="O60:P60">
    <cfRule type="expression" dxfId="321" priority="853">
      <formula>AND(O60=0,$AQ8=1)</formula>
    </cfRule>
  </conditionalFormatting>
  <conditionalFormatting sqref="O64:P64">
    <cfRule type="expression" dxfId="320" priority="109">
      <formula>K57="A"</formula>
    </cfRule>
  </conditionalFormatting>
  <conditionalFormatting sqref="P42">
    <cfRule type="expression" dxfId="319" priority="460">
      <formula>K37="G"</formula>
    </cfRule>
    <cfRule type="expression" dxfId="318" priority="461">
      <formula>OR(K37="D",K37="E")</formula>
    </cfRule>
  </conditionalFormatting>
  <conditionalFormatting sqref="P43">
    <cfRule type="expression" dxfId="317" priority="459">
      <formula>K37="D"</formula>
    </cfRule>
  </conditionalFormatting>
  <conditionalFormatting sqref="P52">
    <cfRule type="expression" dxfId="316" priority="265">
      <formula>K47="G"</formula>
    </cfRule>
    <cfRule type="expression" dxfId="315" priority="266">
      <formula>OR(K47="D",K47="E")</formula>
    </cfRule>
  </conditionalFormatting>
  <conditionalFormatting sqref="P53">
    <cfRule type="expression" dxfId="314" priority="264">
      <formula>K47="D"</formula>
    </cfRule>
  </conditionalFormatting>
  <conditionalFormatting sqref="P62">
    <cfRule type="expression" dxfId="313" priority="70">
      <formula>K57="G"</formula>
    </cfRule>
    <cfRule type="expression" dxfId="312" priority="71">
      <formula>OR(K57="D",K57="E")</formula>
    </cfRule>
  </conditionalFormatting>
  <conditionalFormatting sqref="P63">
    <cfRule type="expression" dxfId="311" priority="69">
      <formula>K57="D"</formula>
    </cfRule>
  </conditionalFormatting>
  <conditionalFormatting sqref="Q42">
    <cfRule type="expression" dxfId="310" priority="508">
      <formula>OR(K37="A",K37="C",K37="D",K37="E")</formula>
    </cfRule>
    <cfRule type="expression" dxfId="309" priority="512">
      <formula>OR(K37="B",K37="F",K37="G")</formula>
    </cfRule>
    <cfRule type="expression" dxfId="308" priority="482">
      <formula>AND(OR(K37="A",K37="C",K37="D"),N42=0,O42=0,Q42=0)</formula>
    </cfRule>
  </conditionalFormatting>
  <conditionalFormatting sqref="Q43">
    <cfRule type="expression" dxfId="307" priority="496">
      <formula>OR(K37="B",K37="C")</formula>
    </cfRule>
    <cfRule type="expression" dxfId="306" priority="494">
      <formula>K37="D"</formula>
    </cfRule>
    <cfRule type="expression" dxfId="305" priority="466">
      <formula>K37="C"</formula>
    </cfRule>
    <cfRule type="expression" dxfId="304" priority="515">
      <formula>K37="A"</formula>
    </cfRule>
  </conditionalFormatting>
  <conditionalFormatting sqref="Q44">
    <cfRule type="expression" dxfId="303" priority="498">
      <formula>K37="A"</formula>
    </cfRule>
  </conditionalFormatting>
  <conditionalFormatting sqref="Q52">
    <cfRule type="expression" dxfId="302" priority="287">
      <formula>AND(OR(K47="A",K47="C",K47="D"),N52=0,O52=0,Q52=0)</formula>
    </cfRule>
    <cfRule type="expression" dxfId="301" priority="313">
      <formula>OR(K47="A",K47="C",K47="D",K47="E")</formula>
    </cfRule>
    <cfRule type="expression" dxfId="300" priority="317">
      <formula>OR(K47="B",K47="F",K47="G")</formula>
    </cfRule>
  </conditionalFormatting>
  <conditionalFormatting sqref="Q53">
    <cfRule type="expression" dxfId="299" priority="271">
      <formula>K47="C"</formula>
    </cfRule>
    <cfRule type="expression" dxfId="298" priority="301">
      <formula>OR(K47="B",K47="C")</formula>
    </cfRule>
    <cfRule type="expression" dxfId="297" priority="299">
      <formula>K47="D"</formula>
    </cfRule>
    <cfRule type="expression" dxfId="296" priority="320">
      <formula>K47="A"</formula>
    </cfRule>
  </conditionalFormatting>
  <conditionalFormatting sqref="Q54">
    <cfRule type="expression" dxfId="295" priority="303">
      <formula>K47="A"</formula>
    </cfRule>
  </conditionalFormatting>
  <conditionalFormatting sqref="Q62">
    <cfRule type="expression" dxfId="294" priority="122">
      <formula>OR(K57="B",K57="F",K57="G")</formula>
    </cfRule>
    <cfRule type="expression" dxfId="293" priority="118">
      <formula>OR(K57="A",K57="C",K57="D",K57="E")</formula>
    </cfRule>
    <cfRule type="expression" dxfId="292" priority="92">
      <formula>AND(OR(K57="A",K57="C",K57="D"),N62=0,O62=0,Q62=0)</formula>
    </cfRule>
  </conditionalFormatting>
  <conditionalFormatting sqref="Q63">
    <cfRule type="expression" dxfId="291" priority="106">
      <formula>OR(K57="B",K57="C")</formula>
    </cfRule>
    <cfRule type="expression" dxfId="290" priority="76">
      <formula>K57="C"</formula>
    </cfRule>
    <cfRule type="expression" dxfId="289" priority="104">
      <formula>K57="D"</formula>
    </cfRule>
    <cfRule type="expression" dxfId="288" priority="125">
      <formula>K57="A"</formula>
    </cfRule>
  </conditionalFormatting>
  <conditionalFormatting sqref="Q64">
    <cfRule type="expression" dxfId="287" priority="108">
      <formula>K57="A"</formula>
    </cfRule>
  </conditionalFormatting>
  <conditionalFormatting sqref="Q8:R8">
    <cfRule type="expression" dxfId="286" priority="621">
      <formula>AND(O8=0,Q8=0)</formula>
    </cfRule>
  </conditionalFormatting>
  <conditionalFormatting sqref="Q18:R18">
    <cfRule type="expression" dxfId="285" priority="606">
      <formula>AND(O18=0,Q18=0)</formula>
    </cfRule>
  </conditionalFormatting>
  <conditionalFormatting sqref="Q28:R28">
    <cfRule type="expression" dxfId="284" priority="591">
      <formula>AND(O28=0,Q28=0)</formula>
    </cfRule>
  </conditionalFormatting>
  <conditionalFormatting sqref="Q41:R41">
    <cfRule type="expression" dxfId="283" priority="1306">
      <formula>AND(O41=0,Q41=0)</formula>
    </cfRule>
  </conditionalFormatting>
  <conditionalFormatting sqref="Q51:R51">
    <cfRule type="expression" dxfId="282" priority="1083">
      <formula>AND(O51=0,Q51=0)</formula>
    </cfRule>
  </conditionalFormatting>
  <conditionalFormatting sqref="Q61:R61">
    <cfRule type="expression" dxfId="281" priority="852">
      <formula>AND(O61=0,Q61=0)</formula>
    </cfRule>
  </conditionalFormatting>
  <conditionalFormatting sqref="R40">
    <cfRule type="expression" dxfId="280" priority="1244">
      <formula>R40=0</formula>
    </cfRule>
  </conditionalFormatting>
  <conditionalFormatting sqref="R42">
    <cfRule type="expression" dxfId="279" priority="463">
      <formula>OR(K37="D",K37="E")</formula>
    </cfRule>
    <cfRule type="expression" dxfId="278" priority="462">
      <formula>K37="G"</formula>
    </cfRule>
  </conditionalFormatting>
  <conditionalFormatting sqref="R43">
    <cfRule type="expression" dxfId="277" priority="464">
      <formula>K37="D"</formula>
    </cfRule>
  </conditionalFormatting>
  <conditionalFormatting sqref="R44">
    <cfRule type="expression" dxfId="276" priority="458">
      <formula>AND(O44=0,P44=0,Q44=0,R44=0)</formula>
    </cfRule>
    <cfRule type="expression" dxfId="275" priority="457">
      <formula>N37="A"</formula>
    </cfRule>
  </conditionalFormatting>
  <conditionalFormatting sqref="R50">
    <cfRule type="expression" dxfId="274" priority="1017">
      <formula>R50=0</formula>
    </cfRule>
  </conditionalFormatting>
  <conditionalFormatting sqref="R52">
    <cfRule type="expression" dxfId="273" priority="268">
      <formula>OR(K47="D",K47="E")</formula>
    </cfRule>
    <cfRule type="expression" dxfId="272" priority="267">
      <formula>K47="G"</formula>
    </cfRule>
  </conditionalFormatting>
  <conditionalFormatting sqref="R53">
    <cfRule type="expression" dxfId="271" priority="269">
      <formula>K47="D"</formula>
    </cfRule>
  </conditionalFormatting>
  <conditionalFormatting sqref="R54">
    <cfRule type="expression" dxfId="270" priority="262">
      <formula>N47="A"</formula>
    </cfRule>
    <cfRule type="expression" dxfId="269" priority="263">
      <formula>AND(O54=0,P54=0,Q54=0,R54=0)</formula>
    </cfRule>
  </conditionalFormatting>
  <conditionalFormatting sqref="R60">
    <cfRule type="expression" dxfId="268" priority="786">
      <formula>R60=0</formula>
    </cfRule>
  </conditionalFormatting>
  <conditionalFormatting sqref="R62">
    <cfRule type="expression" dxfId="267" priority="73">
      <formula>OR(K57="D",K57="E")</formula>
    </cfRule>
    <cfRule type="expression" dxfId="266" priority="72">
      <formula>K57="G"</formula>
    </cfRule>
  </conditionalFormatting>
  <conditionalFormatting sqref="R63">
    <cfRule type="expression" dxfId="265" priority="74">
      <formula>K57="D"</formula>
    </cfRule>
  </conditionalFormatting>
  <conditionalFormatting sqref="R64">
    <cfRule type="expression" dxfId="264" priority="67">
      <formula>N57="A"</formula>
    </cfRule>
    <cfRule type="expression" dxfId="263" priority="68">
      <formula>AND(O64=0,P64=0,Q64=0,R64=0)</formula>
    </cfRule>
  </conditionalFormatting>
  <conditionalFormatting sqref="S43">
    <cfRule type="expression" dxfId="262" priority="495">
      <formula>OR(K37="B",K37="C")</formula>
    </cfRule>
    <cfRule type="expression" dxfId="261" priority="493">
      <formula>K37="D"</formula>
    </cfRule>
  </conditionalFormatting>
  <conditionalFormatting sqref="S44">
    <cfRule type="expression" dxfId="260" priority="497">
      <formula>K37="A"</formula>
    </cfRule>
  </conditionalFormatting>
  <conditionalFormatting sqref="S53">
    <cfRule type="expression" dxfId="259" priority="300">
      <formula>OR(K47="B",K47="C")</formula>
    </cfRule>
    <cfRule type="expression" dxfId="258" priority="298">
      <formula>K47="D"</formula>
    </cfRule>
  </conditionalFormatting>
  <conditionalFormatting sqref="S54">
    <cfRule type="expression" dxfId="257" priority="302">
      <formula>K47="A"</formula>
    </cfRule>
  </conditionalFormatting>
  <conditionalFormatting sqref="S63">
    <cfRule type="expression" dxfId="256" priority="103">
      <formula>K57="D"</formula>
    </cfRule>
    <cfRule type="expression" dxfId="255" priority="105">
      <formula>OR(K57="B",K57="C")</formula>
    </cfRule>
  </conditionalFormatting>
  <conditionalFormatting sqref="S64">
    <cfRule type="expression" dxfId="254" priority="107">
      <formula>K57="A"</formula>
    </cfRule>
  </conditionalFormatting>
  <conditionalFormatting sqref="V11">
    <cfRule type="expression" dxfId="253" priority="617">
      <formula>AND(U4="A",V11=0)</formula>
    </cfRule>
    <cfRule type="expression" dxfId="252" priority="620">
      <formula>V11=0</formula>
    </cfRule>
    <cfRule type="expression" dxfId="251" priority="618">
      <formula>U4="A"</formula>
    </cfRule>
  </conditionalFormatting>
  <conditionalFormatting sqref="V21">
    <cfRule type="expression" dxfId="250" priority="615">
      <formula>V21=0</formula>
    </cfRule>
    <cfRule type="expression" dxfId="249" priority="612">
      <formula>AND(U14="A",V21=0)</formula>
    </cfRule>
    <cfRule type="expression" dxfId="248" priority="613">
      <formula>U14="A"</formula>
    </cfRule>
  </conditionalFormatting>
  <conditionalFormatting sqref="V31">
    <cfRule type="expression" dxfId="247" priority="590">
      <formula>V31=0</formula>
    </cfRule>
    <cfRule type="expression" dxfId="246" priority="588">
      <formula>U24="A"</formula>
    </cfRule>
    <cfRule type="expression" dxfId="245" priority="587">
      <formula>AND(U24="A",V31=0)</formula>
    </cfRule>
  </conditionalFormatting>
  <conditionalFormatting sqref="V42">
    <cfRule type="expression" dxfId="244" priority="1177">
      <formula>U37="E"</formula>
    </cfRule>
    <cfRule type="expression" dxfId="243" priority="1181">
      <formula>AND(U37="G",V42=0)</formula>
    </cfRule>
    <cfRule type="expression" dxfId="242" priority="1203">
      <formula>AND(U37="F",V42=0)</formula>
    </cfRule>
    <cfRule type="expression" dxfId="241" priority="1221">
      <formula>U37="F"</formula>
    </cfRule>
  </conditionalFormatting>
  <conditionalFormatting sqref="V42:V45">
    <cfRule type="expression" dxfId="240" priority="1235">
      <formula>V42=0</formula>
    </cfRule>
  </conditionalFormatting>
  <conditionalFormatting sqref="V43">
    <cfRule type="expression" dxfId="239" priority="1225">
      <formula>OR(U37="B",U37="C")</formula>
    </cfRule>
    <cfRule type="expression" dxfId="238" priority="1204">
      <formula>U37="D"</formula>
    </cfRule>
    <cfRule type="expression" dxfId="237" priority="1188">
      <formula>AND(OR(U37="B",U37="C"),V43=0)</formula>
    </cfRule>
  </conditionalFormatting>
  <conditionalFormatting sqref="V44">
    <cfRule type="expression" dxfId="236" priority="1217">
      <formula>U37="A"</formula>
    </cfRule>
    <cfRule type="expression" dxfId="235" priority="1191">
      <formula>AND(U37="A",V44=0)</formula>
    </cfRule>
  </conditionalFormatting>
  <conditionalFormatting sqref="V52">
    <cfRule type="expression" dxfId="234" priority="950">
      <formula>U47="E"</formula>
    </cfRule>
    <cfRule type="expression" dxfId="233" priority="976">
      <formula>AND(U47="F",V52=0)</formula>
    </cfRule>
    <cfRule type="expression" dxfId="232" priority="954">
      <formula>AND(U47="G",V52=0)</formula>
    </cfRule>
    <cfRule type="expression" dxfId="231" priority="994">
      <formula>U47="F"</formula>
    </cfRule>
  </conditionalFormatting>
  <conditionalFormatting sqref="V52:V55">
    <cfRule type="expression" dxfId="230" priority="1008">
      <formula>V52=0</formula>
    </cfRule>
  </conditionalFormatting>
  <conditionalFormatting sqref="V53">
    <cfRule type="expression" dxfId="229" priority="977">
      <formula>U47="D"</formula>
    </cfRule>
    <cfRule type="expression" dxfId="228" priority="998">
      <formula>OR(U47="B",U47="C")</formula>
    </cfRule>
    <cfRule type="expression" dxfId="227" priority="961">
      <formula>AND(OR(U47="B",U47="C"),V53=0)</formula>
    </cfRule>
  </conditionalFormatting>
  <conditionalFormatting sqref="V54">
    <cfRule type="expression" dxfId="226" priority="990">
      <formula>U47="A"</formula>
    </cfRule>
    <cfRule type="expression" dxfId="225" priority="964">
      <formula>AND(U47="A",V54=0)</formula>
    </cfRule>
  </conditionalFormatting>
  <conditionalFormatting sqref="V62">
    <cfRule type="expression" dxfId="224" priority="723">
      <formula>AND(U57="G",V62=0)</formula>
    </cfRule>
    <cfRule type="expression" dxfId="223" priority="719">
      <formula>U57="E"</formula>
    </cfRule>
    <cfRule type="expression" dxfId="222" priority="763">
      <formula>U57="F"</formula>
    </cfRule>
    <cfRule type="expression" dxfId="221" priority="745">
      <formula>AND(U57="F",V62=0)</formula>
    </cfRule>
  </conditionalFormatting>
  <conditionalFormatting sqref="V62:V65">
    <cfRule type="expression" dxfId="220" priority="777">
      <formula>V62=0</formula>
    </cfRule>
  </conditionalFormatting>
  <conditionalFormatting sqref="V63">
    <cfRule type="expression" dxfId="219" priority="730">
      <formula>AND(OR(U57="B",U57="C"),V63=0)</formula>
    </cfRule>
    <cfRule type="expression" dxfId="218" priority="767">
      <formula>OR(U57="B",U57="C")</formula>
    </cfRule>
    <cfRule type="expression" dxfId="217" priority="746">
      <formula>U57="D"</formula>
    </cfRule>
  </conditionalFormatting>
  <conditionalFormatting sqref="V64">
    <cfRule type="expression" dxfId="216" priority="759">
      <formula>U57="A"</formula>
    </cfRule>
    <cfRule type="expression" dxfId="215" priority="733">
      <formula>AND(U57="A",V64=0)</formula>
    </cfRule>
  </conditionalFormatting>
  <conditionalFormatting sqref="W42">
    <cfRule type="expression" dxfId="214" priority="422">
      <formula>AND(U37="B",W42=0)</formula>
    </cfRule>
    <cfRule type="expression" dxfId="213" priority="424">
      <formula>AND(U37="F",V42=0,W42=0)</formula>
    </cfRule>
    <cfRule type="expression" dxfId="212" priority="446">
      <formula>U37="B"</formula>
    </cfRule>
    <cfRule type="expression" dxfId="211" priority="455">
      <formula>U37="F"</formula>
    </cfRule>
    <cfRule type="expression" dxfId="210" priority="405">
      <formula>AND(U37="G",W42=0)</formula>
    </cfRule>
    <cfRule type="expression" dxfId="209" priority="406">
      <formula>U37="G"</formula>
    </cfRule>
  </conditionalFormatting>
  <conditionalFormatting sqref="W42:W45">
    <cfRule type="expression" dxfId="208" priority="439">
      <formula>AND(V42=0,W42=0)</formula>
    </cfRule>
  </conditionalFormatting>
  <conditionalFormatting sqref="W43">
    <cfRule type="expression" dxfId="207" priority="425">
      <formula>OR(U37="B",U37="C")</formula>
    </cfRule>
    <cfRule type="expression" dxfId="206" priority="442">
      <formula>U37="A"</formula>
    </cfRule>
    <cfRule type="expression" dxfId="205" priority="416">
      <formula>U37="D"</formula>
    </cfRule>
    <cfRule type="expression" dxfId="204" priority="409">
      <formula>AND(OR(U37="B",U37="C"),V43=0,W43=0)</formula>
    </cfRule>
    <cfRule type="expression" dxfId="203" priority="411">
      <formula>AND(OR(U37="A",U37="D"),V43=0,W43=0)</formula>
    </cfRule>
  </conditionalFormatting>
  <conditionalFormatting sqref="W44">
    <cfRule type="expression" dxfId="202" priority="436">
      <formula>U37="A"</formula>
    </cfRule>
    <cfRule type="expression" dxfId="201" priority="413">
      <formula>AND(U37="A",V44=0,W44=0)</formula>
    </cfRule>
  </conditionalFormatting>
  <conditionalFormatting sqref="W52">
    <cfRule type="expression" dxfId="200" priority="210">
      <formula>AND(U47="G",W52=0)</formula>
    </cfRule>
    <cfRule type="expression" dxfId="199" priority="227">
      <formula>AND(U47="B",W52=0)</formula>
    </cfRule>
    <cfRule type="expression" dxfId="198" priority="229">
      <formula>AND(U47="F",V52=0,W52=0)</formula>
    </cfRule>
    <cfRule type="expression" dxfId="197" priority="260">
      <formula>U47="F"</formula>
    </cfRule>
    <cfRule type="expression" dxfId="196" priority="251">
      <formula>U47="B"</formula>
    </cfRule>
    <cfRule type="expression" dxfId="195" priority="211">
      <formula>U47="G"</formula>
    </cfRule>
  </conditionalFormatting>
  <conditionalFormatting sqref="W52:W55">
    <cfRule type="expression" dxfId="194" priority="244">
      <formula>AND(V52=0,W52=0)</formula>
    </cfRule>
  </conditionalFormatting>
  <conditionalFormatting sqref="W53">
    <cfRule type="expression" dxfId="193" priority="214">
      <formula>AND(OR(U47="B",U47="C"),V53=0,W53=0)</formula>
    </cfRule>
    <cfRule type="expression" dxfId="192" priority="216">
      <formula>AND(OR(U47="A",U47="D"),V53=0,W53=0)</formula>
    </cfRule>
    <cfRule type="expression" dxfId="191" priority="221">
      <formula>U47="D"</formula>
    </cfRule>
    <cfRule type="expression" dxfId="190" priority="230">
      <formula>OR(U47="B",U47="C")</formula>
    </cfRule>
    <cfRule type="expression" dxfId="189" priority="247">
      <formula>U47="A"</formula>
    </cfRule>
  </conditionalFormatting>
  <conditionalFormatting sqref="W54">
    <cfRule type="expression" dxfId="188" priority="218">
      <formula>AND(U47="A",V54=0,W54=0)</formula>
    </cfRule>
    <cfRule type="expression" dxfId="187" priority="241">
      <formula>U47="A"</formula>
    </cfRule>
  </conditionalFormatting>
  <conditionalFormatting sqref="W62">
    <cfRule type="expression" dxfId="186" priority="34">
      <formula>AND(U57="F",V62=0,W62=0)</formula>
    </cfRule>
    <cfRule type="expression" dxfId="185" priority="15">
      <formula>AND(U57="G",W62=0)</formula>
    </cfRule>
    <cfRule type="expression" dxfId="184" priority="16">
      <formula>U57="G"</formula>
    </cfRule>
    <cfRule type="expression" dxfId="183" priority="65">
      <formula>U57="F"</formula>
    </cfRule>
    <cfRule type="expression" dxfId="182" priority="56">
      <formula>U57="B"</formula>
    </cfRule>
    <cfRule type="expression" dxfId="181" priority="32">
      <formula>AND(U57="B",W62=0)</formula>
    </cfRule>
  </conditionalFormatting>
  <conditionalFormatting sqref="W62:W65">
    <cfRule type="expression" dxfId="180" priority="49">
      <formula>AND(V62=0,W62=0)</formula>
    </cfRule>
  </conditionalFormatting>
  <conditionalFormatting sqref="W63">
    <cfRule type="expression" dxfId="179" priority="52">
      <formula>U57="A"</formula>
    </cfRule>
    <cfRule type="expression" dxfId="178" priority="19">
      <formula>AND(OR(U57="B",U57="C"),V63=0,W63=0)</formula>
    </cfRule>
    <cfRule type="expression" dxfId="177" priority="26">
      <formula>U57="D"</formula>
    </cfRule>
    <cfRule type="expression" dxfId="176" priority="35">
      <formula>OR(U57="B",U57="C")</formula>
    </cfRule>
    <cfRule type="expression" dxfId="175" priority="21">
      <formula>AND(OR(U57="A",U57="D"),V63=0,W63=0)</formula>
    </cfRule>
  </conditionalFormatting>
  <conditionalFormatting sqref="W64">
    <cfRule type="expression" dxfId="174" priority="23">
      <formula>AND(U57="A",V64=0,W64=0)</formula>
    </cfRule>
    <cfRule type="expression" dxfId="173" priority="46">
      <formula>U57="A"</formula>
    </cfRule>
  </conditionalFormatting>
  <conditionalFormatting sqref="X42">
    <cfRule type="expression" dxfId="172" priority="419">
      <formula>AND(OR(U37="A",U37="C",U37="D"),X42=0)</formula>
    </cfRule>
    <cfRule type="expression" dxfId="171" priority="449">
      <formula>U37="B"</formula>
    </cfRule>
    <cfRule type="expression" dxfId="170" priority="402">
      <formula>AND(U37="E",V42=0,W42=0,X42=0)</formula>
    </cfRule>
    <cfRule type="expression" dxfId="169" priority="454">
      <formula>U37="F"</formula>
    </cfRule>
    <cfRule type="expression" dxfId="168" priority="423">
      <formula>AND(U37="F",V42=0,W42=0,X42=0)</formula>
    </cfRule>
    <cfRule type="expression" dxfId="167" priority="445">
      <formula>OR(U37="A",U37="C",U37="D",U37="E")</formula>
    </cfRule>
    <cfRule type="expression" dxfId="166" priority="407">
      <formula>U37="G"</formula>
    </cfRule>
    <cfRule type="expression" dxfId="165" priority="404">
      <formula>AND(U37="G",W42=0,X42=0)</formula>
    </cfRule>
    <cfRule type="expression" dxfId="164" priority="421">
      <formula>AND(U37="B",W42=0,X42=0)</formula>
    </cfRule>
  </conditionalFormatting>
  <conditionalFormatting sqref="X42:X45">
    <cfRule type="expression" dxfId="163" priority="438">
      <formula>AND(V42=0,W42=0,X42=0)</formula>
    </cfRule>
  </conditionalFormatting>
  <conditionalFormatting sqref="X43">
    <cfRule type="expression" dxfId="162" priority="452">
      <formula>U37="A"</formula>
    </cfRule>
    <cfRule type="expression" dxfId="161" priority="426">
      <formula>U37="D"</formula>
    </cfRule>
    <cfRule type="expression" dxfId="160" priority="441">
      <formula>OR(U37="B",U37="C")</formula>
    </cfRule>
    <cfRule type="expression" dxfId="159" priority="415">
      <formula>AND(OR(U37="A",U37="D"),W43=0,X43=0)</formula>
    </cfRule>
    <cfRule type="expression" dxfId="158" priority="410">
      <formula>AND(OR(U37="B",U37="C"),V43=0,W43=0,X43=0)</formula>
    </cfRule>
  </conditionalFormatting>
  <conditionalFormatting sqref="X44">
    <cfRule type="expression" dxfId="157" priority="435">
      <formula>U37="A"</formula>
    </cfRule>
    <cfRule type="expression" dxfId="156" priority="412">
      <formula>AND(U37="A",V44=0,W44=0,X44=0)</formula>
    </cfRule>
  </conditionalFormatting>
  <conditionalFormatting sqref="X52">
    <cfRule type="expression" dxfId="155" priority="254">
      <formula>U47="B"</formula>
    </cfRule>
    <cfRule type="expression" dxfId="154" priority="224">
      <formula>AND(OR(U47="A",U47="C",U47="D"),X52=0)</formula>
    </cfRule>
    <cfRule type="expression" dxfId="153" priority="226">
      <formula>AND(U47="B",W52=0,X52=0)</formula>
    </cfRule>
    <cfRule type="expression" dxfId="152" priority="212">
      <formula>U47="G"</formula>
    </cfRule>
    <cfRule type="expression" dxfId="151" priority="259">
      <formula>U47="F"</formula>
    </cfRule>
    <cfRule type="expression" dxfId="150" priority="250">
      <formula>OR(U47="A",U47="C",U47="D",U47="E")</formula>
    </cfRule>
    <cfRule type="expression" dxfId="149" priority="228">
      <formula>AND(U47="F",V52=0,W52=0,X52=0)</formula>
    </cfRule>
    <cfRule type="expression" dxfId="148" priority="207">
      <formula>AND(U47="E",V52=0,W52=0,X52=0)</formula>
    </cfRule>
    <cfRule type="expression" dxfId="147" priority="209">
      <formula>AND(U47="G",W52=0,X52=0)</formula>
    </cfRule>
  </conditionalFormatting>
  <conditionalFormatting sqref="X52:X55">
    <cfRule type="expression" dxfId="146" priority="243">
      <formula>AND(V52=0,W52=0,X52=0)</formula>
    </cfRule>
  </conditionalFormatting>
  <conditionalFormatting sqref="X53">
    <cfRule type="expression" dxfId="145" priority="231">
      <formula>U47="D"</formula>
    </cfRule>
    <cfRule type="expression" dxfId="144" priority="220">
      <formula>AND(OR(U47="A",U47="D"),W53=0,X53=0)</formula>
    </cfRule>
    <cfRule type="expression" dxfId="143" priority="257">
      <formula>U47="A"</formula>
    </cfRule>
    <cfRule type="expression" dxfId="142" priority="215">
      <formula>AND(OR(U47="B",U47="C"),V53=0,W53=0,X53=0)</formula>
    </cfRule>
    <cfRule type="expression" dxfId="141" priority="246">
      <formula>OR(U47="B",U47="C")</formula>
    </cfRule>
  </conditionalFormatting>
  <conditionalFormatting sqref="X54">
    <cfRule type="expression" dxfId="140" priority="217">
      <formula>AND(U47="A",V54=0,W54=0,X54=0)</formula>
    </cfRule>
    <cfRule type="expression" dxfId="139" priority="240">
      <formula>U47="A"</formula>
    </cfRule>
  </conditionalFormatting>
  <conditionalFormatting sqref="X62">
    <cfRule type="expression" dxfId="138" priority="31">
      <formula>AND(U57="B",W62=0,X62=0)</formula>
    </cfRule>
    <cfRule type="expression" dxfId="137" priority="29">
      <formula>AND(OR(U57="A",U57="C",U57="D"),X62=0)</formula>
    </cfRule>
    <cfRule type="expression" dxfId="136" priority="17">
      <formula>U57="G"</formula>
    </cfRule>
    <cfRule type="expression" dxfId="135" priority="14">
      <formula>AND(U57="G",W62=0,X62=0)</formula>
    </cfRule>
    <cfRule type="expression" dxfId="134" priority="12">
      <formula>AND(U57="E",V62=0,W62=0,X62=0)</formula>
    </cfRule>
    <cfRule type="expression" dxfId="133" priority="64">
      <formula>U57="F"</formula>
    </cfRule>
    <cfRule type="expression" dxfId="132" priority="59">
      <formula>U57="B"</formula>
    </cfRule>
    <cfRule type="expression" dxfId="131" priority="55">
      <formula>OR(U57="A",U57="C",U57="D",U57="E")</formula>
    </cfRule>
    <cfRule type="expression" dxfId="130" priority="33">
      <formula>AND(U57="F",V62=0,W62=0,X62=0)</formula>
    </cfRule>
  </conditionalFormatting>
  <conditionalFormatting sqref="X62:X65">
    <cfRule type="expression" dxfId="129" priority="48">
      <formula>AND(V62=0,W62=0,X62=0)</formula>
    </cfRule>
  </conditionalFormatting>
  <conditionalFormatting sqref="X63">
    <cfRule type="expression" dxfId="128" priority="20">
      <formula>AND(OR(U57="B",U57="C"),V63=0,W63=0,X63=0)</formula>
    </cfRule>
    <cfRule type="expression" dxfId="127" priority="62">
      <formula>U57="A"</formula>
    </cfRule>
    <cfRule type="expression" dxfId="126" priority="36">
      <formula>U57="D"</formula>
    </cfRule>
    <cfRule type="expression" dxfId="125" priority="25">
      <formula>AND(OR(U57="A",U57="D"),W63=0,X63=0)</formula>
    </cfRule>
    <cfRule type="expression" dxfId="124" priority="51">
      <formula>OR(U57="B",U57="C")</formula>
    </cfRule>
  </conditionalFormatting>
  <conditionalFormatting sqref="X64">
    <cfRule type="expression" dxfId="123" priority="22">
      <formula>AND(U57="A",V64=0,W64=0,X64=0)</formula>
    </cfRule>
    <cfRule type="expression" dxfId="122" priority="45">
      <formula>U57="A"</formula>
    </cfRule>
  </conditionalFormatting>
  <conditionalFormatting sqref="Y42">
    <cfRule type="expression" dxfId="121" priority="420">
      <formula>AND(U37="B",W42=0,X42=0,Y42=0)</formula>
    </cfRule>
    <cfRule type="expression" dxfId="120" priority="418">
      <formula>AND(OR(U37="A",U37="C",U37="D"),X42=0,Y42=0)</formula>
    </cfRule>
    <cfRule type="expression" dxfId="119" priority="448">
      <formula>U37="B"</formula>
    </cfRule>
    <cfRule type="expression" dxfId="118" priority="444">
      <formula>OR(U37="A",U37="C",U37="D",U37="E")</formula>
    </cfRule>
    <cfRule type="expression" dxfId="117" priority="408">
      <formula>U37="G"</formula>
    </cfRule>
    <cfRule type="expression" dxfId="116" priority="403">
      <formula>AND(U37="G",W42=0,X42=0,Y42=0)</formula>
    </cfRule>
    <cfRule type="expression" dxfId="115" priority="400">
      <formula>AND(U37="E",V42=0,W42=0,X42=0,Y42=0)</formula>
    </cfRule>
    <cfRule type="expression" dxfId="114" priority="453">
      <formula>U37="F"</formula>
    </cfRule>
  </conditionalFormatting>
  <conditionalFormatting sqref="Y42:Y43 Y44:Z45">
    <cfRule type="expression" dxfId="113" priority="437">
      <formula>AND(V42=0,W42=0,X42=0,Y42=0)</formula>
    </cfRule>
  </conditionalFormatting>
  <conditionalFormatting sqref="Y43">
    <cfRule type="expression" dxfId="112" priority="451">
      <formula>U37="A"</formula>
    </cfRule>
    <cfRule type="expression" dxfId="111" priority="427">
      <formula>U37="D"</formula>
    </cfRule>
    <cfRule type="expression" dxfId="110" priority="440">
      <formula>OR(U37="B",U37="C")</formula>
    </cfRule>
    <cfRule type="expression" dxfId="109" priority="414">
      <formula>AND(OR(U37="A",U37="D"),W43=0,X43=0,Y43=0)</formula>
    </cfRule>
  </conditionalFormatting>
  <conditionalFormatting sqref="Y44">
    <cfRule type="expression" dxfId="108" priority="391">
      <formula>AND(U37="D",V42=0,W42=0,X42=0,Y42=0)</formula>
    </cfRule>
  </conditionalFormatting>
  <conditionalFormatting sqref="Y52">
    <cfRule type="expression" dxfId="107" priority="208">
      <formula>AND(U47="G",W52=0,X52=0,Y52=0)</formula>
    </cfRule>
    <cfRule type="expression" dxfId="106" priority="213">
      <formula>U47="G"</formula>
    </cfRule>
    <cfRule type="expression" dxfId="105" priority="249">
      <formula>OR(U47="A",U47="C",U47="D",U47="E")</formula>
    </cfRule>
    <cfRule type="expression" dxfId="104" priority="253">
      <formula>U47="B"</formula>
    </cfRule>
    <cfRule type="expression" dxfId="103" priority="258">
      <formula>U47="F"</formula>
    </cfRule>
    <cfRule type="expression" dxfId="102" priority="225">
      <formula>AND(U47="B",W52=0,X52=0,Y52=0)</formula>
    </cfRule>
    <cfRule type="expression" dxfId="101" priority="205">
      <formula>AND(U47="E",V52=0,W52=0,X52=0,Y52=0)</formula>
    </cfRule>
    <cfRule type="expression" dxfId="100" priority="223">
      <formula>AND(OR(U47="A",U47="C",U47="D"),X52=0,Y52=0)</formula>
    </cfRule>
  </conditionalFormatting>
  <conditionalFormatting sqref="Y52:Y53 Y54:Z55">
    <cfRule type="expression" dxfId="99" priority="242">
      <formula>AND(V52=0,W52=0,X52=0,Y52=0)</formula>
    </cfRule>
  </conditionalFormatting>
  <conditionalFormatting sqref="Y53">
    <cfRule type="expression" dxfId="98" priority="219">
      <formula>AND(OR(U47="A",U47="D"),W53=0,X53=0,Y53=0)</formula>
    </cfRule>
    <cfRule type="expression" dxfId="97" priority="232">
      <formula>U47="D"</formula>
    </cfRule>
    <cfRule type="expression" dxfId="96" priority="256">
      <formula>U47="A"</formula>
    </cfRule>
    <cfRule type="expression" dxfId="95" priority="245">
      <formula>OR(U47="B",U47="C")</formula>
    </cfRule>
  </conditionalFormatting>
  <conditionalFormatting sqref="Y54">
    <cfRule type="expression" dxfId="94" priority="196">
      <formula>AND(U47="D",V52=0,W52=0,X52=0,Y52=0)</formula>
    </cfRule>
  </conditionalFormatting>
  <conditionalFormatting sqref="Y62">
    <cfRule type="expression" dxfId="93" priority="18">
      <formula>U57="G"</formula>
    </cfRule>
    <cfRule type="expression" dxfId="92" priority="13">
      <formula>AND(U57="G",W62=0,X62=0,Y62=0)</formula>
    </cfRule>
    <cfRule type="expression" dxfId="91" priority="63">
      <formula>U57="F"</formula>
    </cfRule>
    <cfRule type="expression" dxfId="90" priority="54">
      <formula>OR(U57="A",U57="C",U57="D",U57="E")</formula>
    </cfRule>
    <cfRule type="expression" dxfId="89" priority="10">
      <formula>AND(U57="E",V62=0,W62=0,X62=0,Y62=0)</formula>
    </cfRule>
    <cfRule type="expression" dxfId="88" priority="30">
      <formula>AND(U57="B",W62=0,X62=0,Y62=0)</formula>
    </cfRule>
    <cfRule type="expression" dxfId="87" priority="58">
      <formula>U57="B"</formula>
    </cfRule>
    <cfRule type="expression" dxfId="86" priority="28">
      <formula>AND(OR(U57="A",U57="C",U57="D"),X62=0,Y62=0)</formula>
    </cfRule>
  </conditionalFormatting>
  <conditionalFormatting sqref="Y62:Y63 Y64:Z65">
    <cfRule type="expression" dxfId="85" priority="47">
      <formula>AND(V62=0,W62=0,X62=0,Y62=0)</formula>
    </cfRule>
  </conditionalFormatting>
  <conditionalFormatting sqref="Y63">
    <cfRule type="expression" dxfId="84" priority="50">
      <formula>OR(U57="B",U57="C")</formula>
    </cfRule>
    <cfRule type="expression" dxfId="83" priority="61">
      <formula>U57="A"</formula>
    </cfRule>
    <cfRule type="expression" dxfId="82" priority="37">
      <formula>U57="D"</formula>
    </cfRule>
    <cfRule type="expression" dxfId="81" priority="24">
      <formula>AND(OR(U57="A",U57="D"),W63=0,X63=0,Y63=0)</formula>
    </cfRule>
  </conditionalFormatting>
  <conditionalFormatting sqref="Y64">
    <cfRule type="expression" dxfId="80" priority="1">
      <formula>AND(U57="D",V62=0,W62=0,X62=0,Y62=0)</formula>
    </cfRule>
  </conditionalFormatting>
  <conditionalFormatting sqref="Y7:Z7">
    <cfRule type="expression" dxfId="79" priority="619">
      <formula>AND(Y7=0,$AQ1=1)</formula>
    </cfRule>
  </conditionalFormatting>
  <conditionalFormatting sqref="Y17:Z17">
    <cfRule type="expression" dxfId="78" priority="614">
      <formula>AND(Y17=0,$AQ11=1)</formula>
    </cfRule>
  </conditionalFormatting>
  <conditionalFormatting sqref="Y27:Z27">
    <cfRule type="expression" dxfId="77" priority="589">
      <formula>AND(Y27=0,$AQ21=1)</formula>
    </cfRule>
  </conditionalFormatting>
  <conditionalFormatting sqref="Y40:Z40">
    <cfRule type="expression" dxfId="76" priority="1234">
      <formula>AND(Y40=0,$AQ3=1)</formula>
    </cfRule>
  </conditionalFormatting>
  <conditionalFormatting sqref="Y44:Z44">
    <cfRule type="expression" dxfId="75" priority="434">
      <formula>U37="A"</formula>
    </cfRule>
  </conditionalFormatting>
  <conditionalFormatting sqref="Y50:Z50">
    <cfRule type="expression" dxfId="74" priority="1007">
      <formula>AND(Y50=0,$AQ6=1)</formula>
    </cfRule>
  </conditionalFormatting>
  <conditionalFormatting sqref="Y54:Z54">
    <cfRule type="expression" dxfId="73" priority="239">
      <formula>U47="A"</formula>
    </cfRule>
  </conditionalFormatting>
  <conditionalFormatting sqref="Y60:Z60">
    <cfRule type="expression" dxfId="72" priority="776">
      <formula>AND(Y60=0,$AQ9=1)</formula>
    </cfRule>
  </conditionalFormatting>
  <conditionalFormatting sqref="Y64:Z64">
    <cfRule type="expression" dxfId="71" priority="44">
      <formula>U57="A"</formula>
    </cfRule>
  </conditionalFormatting>
  <conditionalFormatting sqref="Z42">
    <cfRule type="expression" dxfId="70" priority="396">
      <formula>OR(U37="D",U37="E")</formula>
    </cfRule>
    <cfRule type="expression" dxfId="69" priority="395">
      <formula>U37="G"</formula>
    </cfRule>
  </conditionalFormatting>
  <conditionalFormatting sqref="Z43">
    <cfRule type="expression" dxfId="68" priority="394">
      <formula>U37="D"</formula>
    </cfRule>
  </conditionalFormatting>
  <conditionalFormatting sqref="Z52">
    <cfRule type="expression" dxfId="67" priority="201">
      <formula>OR(U47="D",U47="E")</formula>
    </cfRule>
    <cfRule type="expression" dxfId="66" priority="200">
      <formula>U47="G"</formula>
    </cfRule>
  </conditionalFormatting>
  <conditionalFormatting sqref="Z53">
    <cfRule type="expression" dxfId="65" priority="199">
      <formula>U47="D"</formula>
    </cfRule>
  </conditionalFormatting>
  <conditionalFormatting sqref="Z62">
    <cfRule type="expression" dxfId="64" priority="6">
      <formula>OR(U57="D",U57="E")</formula>
    </cfRule>
    <cfRule type="expression" dxfId="63" priority="5">
      <formula>U57="G"</formula>
    </cfRule>
  </conditionalFormatting>
  <conditionalFormatting sqref="Z63">
    <cfRule type="expression" dxfId="62" priority="4">
      <formula>U57="D"</formula>
    </cfRule>
  </conditionalFormatting>
  <conditionalFormatting sqref="AA42">
    <cfRule type="expression" dxfId="61" priority="443">
      <formula>OR(U37="A",U37="C",U37="D",U37="E")</formula>
    </cfRule>
    <cfRule type="expression" dxfId="60" priority="447">
      <formula>OR(U37="B",U37="F",U37="G")</formula>
    </cfRule>
    <cfRule type="expression" dxfId="59" priority="417">
      <formula>AND(OR(U37="A",U37="C",U37="D"),X42=0,Y42=0,AA42=0)</formula>
    </cfRule>
  </conditionalFormatting>
  <conditionalFormatting sqref="AA43">
    <cfRule type="expression" dxfId="58" priority="450">
      <formula>U37="A"</formula>
    </cfRule>
    <cfRule type="expression" dxfId="57" priority="431">
      <formula>OR(U37="B",U37="C")</formula>
    </cfRule>
    <cfRule type="expression" dxfId="56" priority="401">
      <formula>U37="C"</formula>
    </cfRule>
    <cfRule type="expression" dxfId="55" priority="429">
      <formula>U37="D"</formula>
    </cfRule>
  </conditionalFormatting>
  <conditionalFormatting sqref="AA44">
    <cfRule type="expression" dxfId="54" priority="433">
      <formula>U37="A"</formula>
    </cfRule>
  </conditionalFormatting>
  <conditionalFormatting sqref="AA52">
    <cfRule type="expression" dxfId="53" priority="222">
      <formula>AND(OR(U47="A",U47="C",U47="D"),X52=0,Y52=0,AA52=0)</formula>
    </cfRule>
    <cfRule type="expression" dxfId="52" priority="248">
      <formula>OR(U47="A",U47="C",U47="D",U47="E")</formula>
    </cfRule>
    <cfRule type="expression" dxfId="51" priority="252">
      <formula>OR(U47="B",U47="F",U47="G")</formula>
    </cfRule>
  </conditionalFormatting>
  <conditionalFormatting sqref="AA53">
    <cfRule type="expression" dxfId="50" priority="236">
      <formula>OR(U47="B",U47="C")</formula>
    </cfRule>
    <cfRule type="expression" dxfId="49" priority="255">
      <formula>U47="A"</formula>
    </cfRule>
    <cfRule type="expression" dxfId="48" priority="206">
      <formula>U47="C"</formula>
    </cfRule>
    <cfRule type="expression" dxfId="47" priority="234">
      <formula>U47="D"</formula>
    </cfRule>
  </conditionalFormatting>
  <conditionalFormatting sqref="AA54">
    <cfRule type="expression" dxfId="46" priority="238">
      <formula>U47="A"</formula>
    </cfRule>
  </conditionalFormatting>
  <conditionalFormatting sqref="AA62">
    <cfRule type="expression" dxfId="45" priority="57">
      <formula>OR(U57="B",U57="F",U57="G")</formula>
    </cfRule>
    <cfRule type="expression" dxfId="44" priority="27">
      <formula>AND(OR(U57="A",U57="C",U57="D"),X62=0,Y62=0,AA62=0)</formula>
    </cfRule>
    <cfRule type="expression" dxfId="43" priority="53">
      <formula>OR(U57="A",U57="C",U57="D",U57="E")</formula>
    </cfRule>
  </conditionalFormatting>
  <conditionalFormatting sqref="AA63">
    <cfRule type="expression" dxfId="42" priority="11">
      <formula>U57="C"</formula>
    </cfRule>
    <cfRule type="expression" dxfId="41" priority="39">
      <formula>U57="D"</formula>
    </cfRule>
    <cfRule type="expression" dxfId="40" priority="41">
      <formula>OR(U57="B",U57="C")</formula>
    </cfRule>
    <cfRule type="expression" dxfId="39" priority="60">
      <formula>U57="A"</formula>
    </cfRule>
  </conditionalFormatting>
  <conditionalFormatting sqref="AA64">
    <cfRule type="expression" dxfId="38" priority="43">
      <formula>U57="A"</formula>
    </cfRule>
  </conditionalFormatting>
  <conditionalFormatting sqref="AA8:AB8">
    <cfRule type="expression" dxfId="37" priority="616">
      <formula>AND(Y8=0,AA8=0)</formula>
    </cfRule>
  </conditionalFormatting>
  <conditionalFormatting sqref="AA18:AB18">
    <cfRule type="expression" dxfId="36" priority="611">
      <formula>AND(Y18=0,AA18=0)</formula>
    </cfRule>
  </conditionalFormatting>
  <conditionalFormatting sqref="AA28:AB28">
    <cfRule type="expression" dxfId="35" priority="586">
      <formula>AND(Y28=0,AA28=0)</formula>
    </cfRule>
  </conditionalFormatting>
  <conditionalFormatting sqref="AA41:AB41">
    <cfRule type="expression" dxfId="34" priority="1233">
      <formula>AND(Y41=0,AA41=0)</formula>
    </cfRule>
  </conditionalFormatting>
  <conditionalFormatting sqref="AA51:AB51">
    <cfRule type="expression" dxfId="33" priority="1006">
      <formula>AND(Y51=0,AA51=0)</formula>
    </cfRule>
  </conditionalFormatting>
  <conditionalFormatting sqref="AA61:AB61">
    <cfRule type="expression" dxfId="32" priority="775">
      <formula>AND(Y61=0,AA61=0)</formula>
    </cfRule>
  </conditionalFormatting>
  <conditionalFormatting sqref="AB40">
    <cfRule type="expression" dxfId="31" priority="1171">
      <formula>AB40=0</formula>
    </cfRule>
  </conditionalFormatting>
  <conditionalFormatting sqref="AB42">
    <cfRule type="expression" dxfId="30" priority="397">
      <formula>U37="G"</formula>
    </cfRule>
    <cfRule type="expression" dxfId="29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7" priority="392">
      <formula>X37="A"</formula>
    </cfRule>
    <cfRule type="expression" dxfId="26" priority="393">
      <formula>AND(Y44=0,Z44=0,AA44=0,AB44=0)</formula>
    </cfRule>
  </conditionalFormatting>
  <conditionalFormatting sqref="AB50">
    <cfRule type="expression" dxfId="25" priority="940">
      <formula>AB50=0</formula>
    </cfRule>
  </conditionalFormatting>
  <conditionalFormatting sqref="AB52">
    <cfRule type="expression" dxfId="24" priority="203">
      <formula>OR(U47="D",U47="E")</formula>
    </cfRule>
    <cfRule type="expression" dxfId="23" priority="202">
      <formula>U47="G"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1" priority="198">
      <formula>AND(Y54=0,Z54=0,AA54=0,AB54=0)</formula>
    </cfRule>
    <cfRule type="expression" dxfId="20" priority="197">
      <formula>X47="A"</formula>
    </cfRule>
  </conditionalFormatting>
  <conditionalFormatting sqref="AB60">
    <cfRule type="expression" dxfId="19" priority="709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10" priority="233">
      <formula>U47="D"</formula>
    </cfRule>
    <cfRule type="expression" dxfId="9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7" priority="40">
      <formula>OR(U57="B",U57="C")</formula>
    </cfRule>
    <cfRule type="expression" dxfId="6" priority="38">
      <formula>U57="D"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97" operator="equal">
      <formula>"natu"</formula>
    </cfRule>
    <cfRule type="cellIs" dxfId="3" priority="698" operator="equal">
      <formula>"haru"</formula>
    </cfRule>
  </conditionalFormatting>
  <conditionalFormatting sqref="AM57:AM65">
    <cfRule type="cellIs" dxfId="2" priority="696" operator="equal">
      <formula>"aki"</formula>
    </cfRule>
    <cfRule type="cellIs" dxfId="1" priority="695" operator="equal">
      <formula>"huyu"</formula>
    </cfRule>
  </conditionalFormatting>
  <conditionalFormatting sqref="BB1:BB9 BF1:BF9">
    <cfRule type="expression" dxfId="0" priority="1649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63</vt:i4>
      </vt:variant>
    </vt:vector>
  </HeadingPairs>
  <TitlesOfParts>
    <vt:vector size="72" baseType="lpstr">
      <vt:lpstr>①0.01×1</vt:lpstr>
      <vt:lpstr>②0.11×1</vt:lpstr>
      <vt:lpstr>③1.11×1</vt:lpstr>
      <vt:lpstr>④×1ミックス</vt:lpstr>
      <vt:lpstr>⑤0.01×11</vt:lpstr>
      <vt:lpstr>⑥0.11×11</vt:lpstr>
      <vt:lpstr>⑦1.11×11</vt:lpstr>
      <vt:lpstr>⑧ｘ11ミックス</vt:lpstr>
      <vt:lpstr>⑨オールミックス</vt:lpstr>
      <vt:lpstr>①0.01×1!aki</vt:lpstr>
      <vt:lpstr>②0.11×1!aki</vt:lpstr>
      <vt:lpstr>③1.11×1!aki</vt:lpstr>
      <vt:lpstr>④×1ミックス!aki</vt:lpstr>
      <vt:lpstr>⑤0.01×11!aki</vt:lpstr>
      <vt:lpstr>⑥0.11×11!aki</vt:lpstr>
      <vt:lpstr>⑦1.11×11!aki</vt:lpstr>
      <vt:lpstr>⑧ｘ11ミックス!aki</vt:lpstr>
      <vt:lpstr>⑨オールミックス!aki</vt:lpstr>
      <vt:lpstr>①0.01×1!haru</vt:lpstr>
      <vt:lpstr>②0.11×1!haru</vt:lpstr>
      <vt:lpstr>③1.11×1!haru</vt:lpstr>
      <vt:lpstr>④×1ミックス!haru</vt:lpstr>
      <vt:lpstr>⑤0.01×11!haru</vt:lpstr>
      <vt:lpstr>⑥0.11×11!haru</vt:lpstr>
      <vt:lpstr>⑦1.11×11!haru</vt:lpstr>
      <vt:lpstr>⑧ｘ11ミックス!haru</vt:lpstr>
      <vt:lpstr>⑨オールミックス!haru</vt:lpstr>
      <vt:lpstr>①0.01×1!huyu</vt:lpstr>
      <vt:lpstr>②0.11×1!huyu</vt:lpstr>
      <vt:lpstr>③1.11×1!huyu</vt:lpstr>
      <vt:lpstr>④×1ミックス!huyu</vt:lpstr>
      <vt:lpstr>⑤0.01×11!huyu</vt:lpstr>
      <vt:lpstr>⑥0.11×11!huyu</vt:lpstr>
      <vt:lpstr>⑦1.11×11!huyu</vt:lpstr>
      <vt:lpstr>⑧ｘ11ミックス!huyu</vt:lpstr>
      <vt:lpstr>⑨オールミックス!huyu</vt:lpstr>
      <vt:lpstr>①0.01×1!nasi</vt:lpstr>
      <vt:lpstr>②0.11×1!nasi</vt:lpstr>
      <vt:lpstr>③1.11×1!nasi</vt:lpstr>
      <vt:lpstr>④×1ミックス!nasi</vt:lpstr>
      <vt:lpstr>⑤0.01×11!nasi</vt:lpstr>
      <vt:lpstr>⑥0.11×11!nasi</vt:lpstr>
      <vt:lpstr>⑦1.11×11!nasi</vt:lpstr>
      <vt:lpstr>⑧ｘ11ミックス!nasi</vt:lpstr>
      <vt:lpstr>⑨オールミックス!nasi</vt:lpstr>
      <vt:lpstr>①0.01×1!natu</vt:lpstr>
      <vt:lpstr>②0.11×1!natu</vt:lpstr>
      <vt:lpstr>③1.11×1!natu</vt:lpstr>
      <vt:lpstr>④×1ミックス!natu</vt:lpstr>
      <vt:lpstr>⑤0.01×11!natu</vt:lpstr>
      <vt:lpstr>⑥0.11×11!natu</vt:lpstr>
      <vt:lpstr>⑦1.11×11!natu</vt:lpstr>
      <vt:lpstr>⑧ｘ11ミックス!natu</vt:lpstr>
      <vt:lpstr>⑨オールミックス!natu</vt:lpstr>
      <vt:lpstr>①0.01×1!Print_Area</vt:lpstr>
      <vt:lpstr>②0.11×1!Print_Area</vt:lpstr>
      <vt:lpstr>③1.11×1!Print_Area</vt:lpstr>
      <vt:lpstr>④×1ミックス!Print_Area</vt:lpstr>
      <vt:lpstr>⑤0.01×11!Print_Area</vt:lpstr>
      <vt:lpstr>⑥0.11×11!Print_Area</vt:lpstr>
      <vt:lpstr>⑦1.11×11!Print_Area</vt:lpstr>
      <vt:lpstr>⑧ｘ11ミックス!Print_Area</vt:lpstr>
      <vt:lpstr>⑨オールミックス!Print_Area</vt:lpstr>
      <vt:lpstr>①0.01×1!zero</vt:lpstr>
      <vt:lpstr>②0.11×1!zero</vt:lpstr>
      <vt:lpstr>③1.11×1!zero</vt:lpstr>
      <vt:lpstr>④×1ミックス!zero</vt:lpstr>
      <vt:lpstr>⑤0.01×11!zero</vt:lpstr>
      <vt:lpstr>⑥0.11×11!zero</vt:lpstr>
      <vt:lpstr>⑦1.11×11!zero</vt:lpstr>
      <vt:lpstr>⑧ｘ11ミックス!zero</vt:lpstr>
      <vt:lpstr>⑨オールミックス!zero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2025-06-23T14:48:24Z</cp:lastPrinted>
  <dcterms:created xsi:type="dcterms:W3CDTF">2023-11-07T15:01:39Z</dcterms:created>
  <dcterms:modified xsi:type="dcterms:W3CDTF">2025-07-29T12:06:58Z</dcterms:modified>
</cp:coreProperties>
</file>